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arketing\Ambtenarensalaris.nl\"/>
    </mc:Choice>
  </mc:AlternateContent>
  <bookViews>
    <workbookView xWindow="0" yWindow="0" windowWidth="28800" windowHeight="14595" firstSheet="1" activeTab="5"/>
  </bookViews>
  <sheets>
    <sheet name="1-1-2014" sheetId="1" state="hidden" r:id="rId1"/>
    <sheet name="1-3-2015 Tabel 1" sheetId="4" r:id="rId2"/>
    <sheet name="1-3-2015 Tabel 2" sheetId="8" r:id="rId3"/>
    <sheet name="1-1-2016 Tabel 3" sheetId="5" r:id="rId4"/>
    <sheet name="1-4-2016 Tabel 4" sheetId="6" r:id="rId5"/>
    <sheet name="1-1-2017 Tabel 5" sheetId="7" r:id="rId6"/>
    <sheet name="tabelranden 1-1-2014" sheetId="2" state="hidden" r:id="rId7"/>
  </sheets>
  <calcPr calcId="171027"/>
</workbook>
</file>

<file path=xl/calcChain.xml><?xml version="1.0" encoding="utf-8"?>
<calcChain xmlns="http://schemas.openxmlformats.org/spreadsheetml/2006/main">
  <c r="B3" i="5" l="1"/>
  <c r="B3" i="8"/>
  <c r="B3" i="7" l="1"/>
  <c r="B3" i="6"/>
  <c r="B52" i="4"/>
  <c r="C52" i="4" s="1"/>
  <c r="B51" i="4"/>
  <c r="C51" i="4" s="1"/>
  <c r="B51" i="8" s="1"/>
  <c r="C51" i="8" s="1"/>
  <c r="B50" i="4"/>
  <c r="C50" i="4" s="1"/>
  <c r="C22" i="4"/>
  <c r="J22" i="4" s="1"/>
  <c r="C35" i="4"/>
  <c r="B35" i="8" s="1"/>
  <c r="C35" i="8" s="1"/>
  <c r="B35" i="5" s="1"/>
  <c r="C35" i="5" s="1"/>
  <c r="M35" i="5" s="1"/>
  <c r="B6" i="4"/>
  <c r="C6" i="4" s="1"/>
  <c r="B7" i="4"/>
  <c r="C7" i="4" s="1"/>
  <c r="B8" i="4"/>
  <c r="C8" i="4" s="1"/>
  <c r="B9" i="4"/>
  <c r="C9" i="4" s="1"/>
  <c r="B9" i="8" s="1"/>
  <c r="C9" i="8" s="1"/>
  <c r="B10" i="4"/>
  <c r="C10" i="4" s="1"/>
  <c r="B10" i="8" s="1"/>
  <c r="C10" i="8" s="1"/>
  <c r="B11" i="4"/>
  <c r="C11" i="4" s="1"/>
  <c r="B12" i="4"/>
  <c r="C12" i="4" s="1"/>
  <c r="B13" i="4"/>
  <c r="C13" i="4" s="1"/>
  <c r="B13" i="8" s="1"/>
  <c r="C13" i="8" s="1"/>
  <c r="B14" i="4"/>
  <c r="C14" i="4" s="1"/>
  <c r="B15" i="4"/>
  <c r="C15" i="4" s="1"/>
  <c r="B16" i="4"/>
  <c r="C16" i="4" s="1"/>
  <c r="F16" i="4" s="1"/>
  <c r="B17" i="4"/>
  <c r="C17" i="4" s="1"/>
  <c r="B18" i="4"/>
  <c r="C18" i="4" s="1"/>
  <c r="B19" i="4"/>
  <c r="C19" i="4" s="1"/>
  <c r="B20" i="4"/>
  <c r="C20" i="4" s="1"/>
  <c r="B21" i="4"/>
  <c r="C21" i="4" s="1"/>
  <c r="B22" i="4"/>
  <c r="B23" i="4"/>
  <c r="C23" i="4" s="1"/>
  <c r="B23" i="8" s="1"/>
  <c r="C23" i="8" s="1"/>
  <c r="B24" i="4"/>
  <c r="C24" i="4" s="1"/>
  <c r="K24" i="4" s="1"/>
  <c r="B25" i="4"/>
  <c r="C25" i="4" s="1"/>
  <c r="B26" i="4"/>
  <c r="C26" i="4" s="1"/>
  <c r="B27" i="4"/>
  <c r="C27" i="4" s="1"/>
  <c r="B28" i="4"/>
  <c r="C28" i="4" s="1"/>
  <c r="B29" i="4"/>
  <c r="C29" i="4" s="1"/>
  <c r="B30" i="4"/>
  <c r="C30" i="4" s="1"/>
  <c r="L30" i="4" s="1"/>
  <c r="B31" i="4"/>
  <c r="C31" i="4" s="1"/>
  <c r="B32" i="4"/>
  <c r="C32" i="4" s="1"/>
  <c r="L32" i="4" s="1"/>
  <c r="B33" i="4"/>
  <c r="C33" i="4" s="1"/>
  <c r="B34" i="4"/>
  <c r="C34" i="4" s="1"/>
  <c r="B35" i="4"/>
  <c r="B36" i="4"/>
  <c r="C36" i="4" s="1"/>
  <c r="B37" i="4"/>
  <c r="C37" i="4" s="1"/>
  <c r="B38" i="4"/>
  <c r="C38" i="4" s="1"/>
  <c r="B39" i="4"/>
  <c r="C39" i="4" s="1"/>
  <c r="B39" i="8" s="1"/>
  <c r="C39" i="8" s="1"/>
  <c r="B40" i="4"/>
  <c r="C40" i="4" s="1"/>
  <c r="B41" i="4"/>
  <c r="C41" i="4" s="1"/>
  <c r="B41" i="8" s="1"/>
  <c r="C41" i="8" s="1"/>
  <c r="B42" i="4"/>
  <c r="C42" i="4" s="1"/>
  <c r="B43" i="4"/>
  <c r="C43" i="4" s="1"/>
  <c r="B44" i="4"/>
  <c r="C44" i="4" s="1"/>
  <c r="B45" i="4"/>
  <c r="C45" i="4" s="1"/>
  <c r="B46" i="4"/>
  <c r="C46" i="4" s="1"/>
  <c r="B47" i="4"/>
  <c r="C47" i="4" s="1"/>
  <c r="B48" i="4"/>
  <c r="C48" i="4" s="1"/>
  <c r="B49" i="4"/>
  <c r="B5" i="4"/>
  <c r="C5" i="4" s="1"/>
  <c r="B5" i="8" s="1"/>
  <c r="C5" i="8" s="1"/>
  <c r="B5" i="5" s="1"/>
  <c r="C5" i="5" s="1"/>
  <c r="B5" i="6" s="1"/>
  <c r="B3" i="4"/>
  <c r="L35" i="5"/>
  <c r="D9" i="4"/>
  <c r="D10" i="4"/>
  <c r="D6" i="1"/>
  <c r="D7" i="1"/>
  <c r="D8" i="1"/>
  <c r="D9" i="1"/>
  <c r="D10" i="1"/>
  <c r="D11" i="1"/>
  <c r="D5" i="1"/>
  <c r="M37" i="4"/>
  <c r="N39" i="4"/>
  <c r="N41" i="4"/>
  <c r="M40" i="4"/>
  <c r="O39" i="4"/>
  <c r="M39" i="4"/>
  <c r="L34" i="4"/>
  <c r="K32" i="4"/>
  <c r="M31" i="4"/>
  <c r="K26" i="4"/>
  <c r="I25" i="4"/>
  <c r="K23" i="4"/>
  <c r="J23" i="4"/>
  <c r="I23" i="4"/>
  <c r="H18" i="4"/>
  <c r="G17" i="4"/>
  <c r="F17" i="4"/>
  <c r="H15" i="4"/>
  <c r="G15" i="4"/>
  <c r="F10" i="4"/>
  <c r="E10" i="4"/>
  <c r="E9" i="4"/>
  <c r="B36" i="8" l="1"/>
  <c r="C36" i="8" s="1"/>
  <c r="M36" i="4"/>
  <c r="L36" i="4"/>
  <c r="B28" i="8"/>
  <c r="C28" i="8" s="1"/>
  <c r="L28" i="4"/>
  <c r="K28" i="4"/>
  <c r="B20" i="8"/>
  <c r="C20" i="8" s="1"/>
  <c r="B20" i="5" s="1"/>
  <c r="C20" i="5" s="1"/>
  <c r="B20" i="6" s="1"/>
  <c r="C20" i="6" s="1"/>
  <c r="I20" i="6" s="1"/>
  <c r="J20" i="4"/>
  <c r="I20" i="4"/>
  <c r="B43" i="8"/>
  <c r="C43" i="8" s="1"/>
  <c r="O43" i="8" s="1"/>
  <c r="N43" i="4"/>
  <c r="B27" i="8"/>
  <c r="C27" i="8" s="1"/>
  <c r="L27" i="4"/>
  <c r="K27" i="4"/>
  <c r="B19" i="8"/>
  <c r="C19" i="8" s="1"/>
  <c r="G19" i="8" s="1"/>
  <c r="G19" i="4"/>
  <c r="I19" i="4"/>
  <c r="H19" i="4"/>
  <c r="G14" i="4"/>
  <c r="H14" i="4"/>
  <c r="B52" i="8"/>
  <c r="C52" i="8" s="1"/>
  <c r="R7" i="4"/>
  <c r="B12" i="8"/>
  <c r="C12" i="8" s="1"/>
  <c r="F12" i="8" s="1"/>
  <c r="E12" i="4"/>
  <c r="F12" i="4"/>
  <c r="B44" i="8"/>
  <c r="C44" i="8" s="1"/>
  <c r="O44" i="4"/>
  <c r="N44" i="4"/>
  <c r="B11" i="8"/>
  <c r="C11" i="8" s="1"/>
  <c r="E11" i="4"/>
  <c r="D11" i="4"/>
  <c r="F11" i="4"/>
  <c r="R6" i="4"/>
  <c r="I22" i="4"/>
  <c r="M35" i="4"/>
  <c r="N35" i="4"/>
  <c r="B45" i="8"/>
  <c r="C45" i="8" s="1"/>
  <c r="O45" i="4"/>
  <c r="B37" i="8"/>
  <c r="C37" i="8" s="1"/>
  <c r="N37" i="4"/>
  <c r="B29" i="8"/>
  <c r="C29" i="8" s="1"/>
  <c r="L29" i="4"/>
  <c r="K29" i="4"/>
  <c r="B21" i="8"/>
  <c r="C21" i="8" s="1"/>
  <c r="J21" i="4"/>
  <c r="I21" i="4"/>
  <c r="G13" i="8"/>
  <c r="B13" i="5"/>
  <c r="C13" i="5" s="1"/>
  <c r="E13" i="8"/>
  <c r="F13" i="8"/>
  <c r="B46" i="8"/>
  <c r="C46" i="8" s="1"/>
  <c r="O46" i="4"/>
  <c r="B50" i="8"/>
  <c r="C50" i="8" s="1"/>
  <c r="R5" i="4"/>
  <c r="N44" i="8"/>
  <c r="B44" i="5"/>
  <c r="C44" i="5" s="1"/>
  <c r="O44" i="8"/>
  <c r="B22" i="8"/>
  <c r="C22" i="8" s="1"/>
  <c r="K22" i="4"/>
  <c r="C51" i="5"/>
  <c r="B51" i="6" s="1"/>
  <c r="C51" i="6" s="1"/>
  <c r="B51" i="7" s="1"/>
  <c r="C51" i="7" s="1"/>
  <c r="B51" i="5"/>
  <c r="R6" i="8"/>
  <c r="C5" i="6"/>
  <c r="B5" i="7" s="1"/>
  <c r="C5" i="7" s="1"/>
  <c r="B34" i="8"/>
  <c r="C34" i="8" s="1"/>
  <c r="N34" i="4"/>
  <c r="M34" i="4"/>
  <c r="B26" i="8"/>
  <c r="C26" i="8" s="1"/>
  <c r="L26" i="4"/>
  <c r="B18" i="8"/>
  <c r="C18" i="8" s="1"/>
  <c r="I18" i="4"/>
  <c r="F10" i="8"/>
  <c r="B10" i="5"/>
  <c r="C10" i="5" s="1"/>
  <c r="E10" i="8"/>
  <c r="D10" i="8"/>
  <c r="B38" i="8"/>
  <c r="C38" i="8" s="1"/>
  <c r="O38" i="4"/>
  <c r="N38" i="4"/>
  <c r="N41" i="8"/>
  <c r="B41" i="5"/>
  <c r="C41" i="5" s="1"/>
  <c r="O41" i="8"/>
  <c r="B33" i="8"/>
  <c r="C33" i="8" s="1"/>
  <c r="M33" i="4"/>
  <c r="L33" i="4"/>
  <c r="B25" i="8"/>
  <c r="C25" i="8" s="1"/>
  <c r="J25" i="4"/>
  <c r="B17" i="8"/>
  <c r="C17" i="8" s="1"/>
  <c r="H17" i="4"/>
  <c r="D9" i="8"/>
  <c r="B9" i="5"/>
  <c r="C9" i="5" s="1"/>
  <c r="D9" i="5" s="1"/>
  <c r="E9" i="8"/>
  <c r="B36" i="5"/>
  <c r="C36" i="5" s="1"/>
  <c r="N36" i="8"/>
  <c r="M36" i="8"/>
  <c r="L36" i="8"/>
  <c r="B14" i="8"/>
  <c r="C14" i="8" s="1"/>
  <c r="F14" i="4"/>
  <c r="E14" i="4"/>
  <c r="J29" i="4"/>
  <c r="B48" i="8"/>
  <c r="C48" i="8" s="1"/>
  <c r="O48" i="4"/>
  <c r="B40" i="8"/>
  <c r="C40" i="8" s="1"/>
  <c r="O40" i="4"/>
  <c r="N40" i="4"/>
  <c r="B32" i="8"/>
  <c r="C32" i="8" s="1"/>
  <c r="M32" i="4"/>
  <c r="B24" i="8"/>
  <c r="C24" i="8" s="1"/>
  <c r="J24" i="4"/>
  <c r="I24" i="4"/>
  <c r="B16" i="8"/>
  <c r="C16" i="8" s="1"/>
  <c r="H16" i="4"/>
  <c r="G16" i="4"/>
  <c r="B8" i="8"/>
  <c r="C8" i="8" s="1"/>
  <c r="D8" i="4"/>
  <c r="E8" i="4"/>
  <c r="B35" i="6"/>
  <c r="N35" i="5"/>
  <c r="B42" i="8"/>
  <c r="C42" i="8" s="1"/>
  <c r="O42" i="4"/>
  <c r="N42" i="4"/>
  <c r="E13" i="4"/>
  <c r="G13" i="4"/>
  <c r="I17" i="4"/>
  <c r="H21" i="4"/>
  <c r="K25" i="4"/>
  <c r="M38" i="4"/>
  <c r="O41" i="4"/>
  <c r="B47" i="8"/>
  <c r="C47" i="8" s="1"/>
  <c r="O47" i="4"/>
  <c r="B39" i="5"/>
  <c r="C39" i="5" s="1"/>
  <c r="M39" i="5" s="1"/>
  <c r="O39" i="8"/>
  <c r="N39" i="8"/>
  <c r="M39" i="8"/>
  <c r="B31" i="8"/>
  <c r="C31" i="8" s="1"/>
  <c r="L31" i="4"/>
  <c r="K31" i="4"/>
  <c r="B23" i="5"/>
  <c r="C23" i="5" s="1"/>
  <c r="K23" i="8"/>
  <c r="J23" i="8"/>
  <c r="B15" i="8"/>
  <c r="C15" i="8" s="1"/>
  <c r="F15" i="4"/>
  <c r="B7" i="8"/>
  <c r="C7" i="8" s="1"/>
  <c r="D7" i="4"/>
  <c r="B30" i="8"/>
  <c r="C30" i="8" s="1"/>
  <c r="K30" i="4"/>
  <c r="M30" i="4"/>
  <c r="I23" i="8"/>
  <c r="F13" i="4"/>
  <c r="G18" i="4"/>
  <c r="J26" i="4"/>
  <c r="B6" i="8"/>
  <c r="C6" i="8" s="1"/>
  <c r="D6" i="4"/>
  <c r="C52" i="5"/>
  <c r="B52" i="6" s="1"/>
  <c r="C52" i="6" s="1"/>
  <c r="B52" i="7" s="1"/>
  <c r="C52" i="7" s="1"/>
  <c r="R7" i="8"/>
  <c r="B52" i="5"/>
  <c r="N35" i="8"/>
  <c r="G12" i="4"/>
  <c r="H20" i="4"/>
  <c r="J28" i="4"/>
  <c r="O43" i="4"/>
  <c r="D12" i="4"/>
  <c r="M35" i="8"/>
  <c r="D11" i="8"/>
  <c r="L28" i="8"/>
  <c r="E11" i="8"/>
  <c r="K28" i="8"/>
  <c r="N43" i="8"/>
  <c r="B43" i="5"/>
  <c r="C43" i="5" s="1"/>
  <c r="L27" i="8"/>
  <c r="B27" i="5"/>
  <c r="C27" i="5" s="1"/>
  <c r="H20" i="8"/>
  <c r="N36" i="4"/>
  <c r="J27" i="4"/>
  <c r="I20" i="8"/>
  <c r="L35" i="8"/>
  <c r="R6" i="5"/>
  <c r="E13" i="5"/>
  <c r="G13" i="5"/>
  <c r="J20" i="5"/>
  <c r="I23" i="5"/>
  <c r="J27" i="5"/>
  <c r="L27" i="5"/>
  <c r="N41" i="5"/>
  <c r="N43" i="5"/>
  <c r="L35" i="4"/>
  <c r="E7" i="1"/>
  <c r="R6" i="1"/>
  <c r="R5" i="1"/>
  <c r="R4" i="1"/>
  <c r="O47" i="1"/>
  <c r="O46" i="1"/>
  <c r="O45" i="1"/>
  <c r="O44" i="1"/>
  <c r="N43" i="1"/>
  <c r="O42" i="1"/>
  <c r="N41" i="1"/>
  <c r="O40" i="1"/>
  <c r="N39" i="1"/>
  <c r="O38" i="1"/>
  <c r="N37" i="1"/>
  <c r="M36" i="1"/>
  <c r="N35" i="1"/>
  <c r="M34" i="1"/>
  <c r="N33" i="1"/>
  <c r="M32" i="1"/>
  <c r="L31" i="1"/>
  <c r="M30" i="1"/>
  <c r="L29" i="1"/>
  <c r="K28" i="1"/>
  <c r="L27" i="1"/>
  <c r="K26" i="1"/>
  <c r="L25" i="1"/>
  <c r="K24" i="1"/>
  <c r="K23" i="1"/>
  <c r="K22" i="1"/>
  <c r="K21" i="1"/>
  <c r="J20" i="1"/>
  <c r="H19" i="1"/>
  <c r="I18" i="1"/>
  <c r="H17" i="1"/>
  <c r="I16" i="1"/>
  <c r="H15" i="1"/>
  <c r="H14" i="1"/>
  <c r="H13" i="1"/>
  <c r="E12" i="1"/>
  <c r="G11" i="1"/>
  <c r="E10" i="1"/>
  <c r="F9" i="1"/>
  <c r="E8" i="1"/>
  <c r="J20" i="8" l="1"/>
  <c r="I20" i="5"/>
  <c r="K27" i="8"/>
  <c r="J27" i="8"/>
  <c r="B28" i="5"/>
  <c r="C28" i="5" s="1"/>
  <c r="J28" i="8"/>
  <c r="E12" i="8"/>
  <c r="G12" i="8"/>
  <c r="O39" i="5"/>
  <c r="H20" i="5"/>
  <c r="H19" i="8"/>
  <c r="B19" i="5"/>
  <c r="C19" i="5" s="1"/>
  <c r="D12" i="8"/>
  <c r="B12" i="5"/>
  <c r="C12" i="5" s="1"/>
  <c r="E12" i="5" s="1"/>
  <c r="I19" i="8"/>
  <c r="B11" i="5"/>
  <c r="C11" i="5" s="1"/>
  <c r="F11" i="8"/>
  <c r="B23" i="6"/>
  <c r="J23" i="5"/>
  <c r="B36" i="6"/>
  <c r="L36" i="5"/>
  <c r="M36" i="5"/>
  <c r="N36" i="5"/>
  <c r="B38" i="5"/>
  <c r="C38" i="5" s="1"/>
  <c r="N38" i="8"/>
  <c r="O38" i="8"/>
  <c r="M38" i="8"/>
  <c r="B26" i="5"/>
  <c r="C26" i="5" s="1"/>
  <c r="K26" i="8"/>
  <c r="L26" i="8"/>
  <c r="J26" i="8"/>
  <c r="B21" i="5"/>
  <c r="C21" i="5" s="1"/>
  <c r="J21" i="8"/>
  <c r="I21" i="8"/>
  <c r="H21" i="8"/>
  <c r="B27" i="6"/>
  <c r="K27" i="5"/>
  <c r="B30" i="5"/>
  <c r="C30" i="5" s="1"/>
  <c r="L30" i="8"/>
  <c r="M30" i="8"/>
  <c r="K30" i="8"/>
  <c r="B47" i="5"/>
  <c r="C47" i="5" s="1"/>
  <c r="O47" i="8"/>
  <c r="B20" i="7"/>
  <c r="C20" i="7" s="1"/>
  <c r="O46" i="8"/>
  <c r="B46" i="5"/>
  <c r="C46" i="5" s="1"/>
  <c r="H20" i="6"/>
  <c r="R7" i="5"/>
  <c r="B43" i="6"/>
  <c r="O43" i="5"/>
  <c r="B7" i="5"/>
  <c r="C7" i="5" s="1"/>
  <c r="D7" i="8"/>
  <c r="B31" i="5"/>
  <c r="C31" i="5" s="1"/>
  <c r="M31" i="8"/>
  <c r="K31" i="8"/>
  <c r="L31" i="8"/>
  <c r="N42" i="8"/>
  <c r="B42" i="5"/>
  <c r="C42" i="5" s="1"/>
  <c r="O42" i="8"/>
  <c r="B16" i="5"/>
  <c r="C16" i="5" s="1"/>
  <c r="H16" i="8"/>
  <c r="F16" i="8"/>
  <c r="G16" i="8"/>
  <c r="B40" i="5"/>
  <c r="C40" i="5" s="1"/>
  <c r="M40" i="8"/>
  <c r="N40" i="8"/>
  <c r="O40" i="8"/>
  <c r="B10" i="6"/>
  <c r="F10" i="5"/>
  <c r="D10" i="5"/>
  <c r="E10" i="5"/>
  <c r="N34" i="8"/>
  <c r="B34" i="5"/>
  <c r="C34" i="5" s="1"/>
  <c r="M34" i="8"/>
  <c r="L34" i="8"/>
  <c r="L29" i="8"/>
  <c r="B29" i="5"/>
  <c r="C29" i="5" s="1"/>
  <c r="J29" i="8"/>
  <c r="K29" i="8"/>
  <c r="B32" i="5"/>
  <c r="C32" i="5" s="1"/>
  <c r="M32" i="8"/>
  <c r="K32" i="8"/>
  <c r="L32" i="8"/>
  <c r="B12" i="6"/>
  <c r="G12" i="5"/>
  <c r="F12" i="5"/>
  <c r="D12" i="5"/>
  <c r="D6" i="8"/>
  <c r="B6" i="5"/>
  <c r="C6" i="5" s="1"/>
  <c r="B14" i="5"/>
  <c r="C14" i="5" s="1"/>
  <c r="H14" i="8"/>
  <c r="G14" i="8"/>
  <c r="E14" i="8"/>
  <c r="F14" i="8"/>
  <c r="B41" i="6"/>
  <c r="O41" i="5"/>
  <c r="B44" i="6"/>
  <c r="N44" i="5"/>
  <c r="O44" i="5"/>
  <c r="B13" i="6"/>
  <c r="F13" i="5"/>
  <c r="L33" i="8"/>
  <c r="B33" i="5"/>
  <c r="C33" i="5" s="1"/>
  <c r="M33" i="8"/>
  <c r="B15" i="5"/>
  <c r="C15" i="5" s="1"/>
  <c r="H15" i="8"/>
  <c r="F15" i="8"/>
  <c r="G15" i="8"/>
  <c r="C35" i="6"/>
  <c r="B48" i="5"/>
  <c r="C48" i="5" s="1"/>
  <c r="O48" i="8"/>
  <c r="B17" i="5"/>
  <c r="C17" i="5" s="1"/>
  <c r="I17" i="8"/>
  <c r="G17" i="8"/>
  <c r="H17" i="8"/>
  <c r="F17" i="8"/>
  <c r="B37" i="5"/>
  <c r="C37" i="5" s="1"/>
  <c r="N37" i="8"/>
  <c r="M37" i="8"/>
  <c r="J20" i="6"/>
  <c r="B9" i="6"/>
  <c r="E9" i="5"/>
  <c r="B24" i="5"/>
  <c r="C24" i="5" s="1"/>
  <c r="J24" i="8"/>
  <c r="I24" i="8"/>
  <c r="K24" i="8"/>
  <c r="B18" i="5"/>
  <c r="C18" i="5" s="1"/>
  <c r="H18" i="8"/>
  <c r="I18" i="8"/>
  <c r="G18" i="8"/>
  <c r="B8" i="5"/>
  <c r="C8" i="5" s="1"/>
  <c r="D8" i="8"/>
  <c r="E8" i="8"/>
  <c r="B22" i="5"/>
  <c r="C22" i="5" s="1"/>
  <c r="K22" i="8"/>
  <c r="I22" i="8"/>
  <c r="J22" i="8"/>
  <c r="K23" i="5"/>
  <c r="B19" i="6"/>
  <c r="H19" i="5"/>
  <c r="B39" i="6"/>
  <c r="N39" i="5"/>
  <c r="B25" i="5"/>
  <c r="C25" i="5" s="1"/>
  <c r="K25" i="8"/>
  <c r="J25" i="8"/>
  <c r="I25" i="8"/>
  <c r="C50" i="5"/>
  <c r="R5" i="8"/>
  <c r="B50" i="5"/>
  <c r="O45" i="8"/>
  <c r="B45" i="5"/>
  <c r="C45" i="5" s="1"/>
  <c r="R6" i="7"/>
  <c r="R6" i="6"/>
  <c r="R7" i="7"/>
  <c r="R7" i="6"/>
  <c r="E9" i="1"/>
  <c r="E11" i="1"/>
  <c r="E13" i="1"/>
  <c r="F10" i="1"/>
  <c r="F12" i="1"/>
  <c r="F14" i="1"/>
  <c r="F16" i="1"/>
  <c r="G12" i="1"/>
  <c r="G14" i="1"/>
  <c r="G16" i="1"/>
  <c r="G18" i="1"/>
  <c r="H16" i="1"/>
  <c r="H18" i="1"/>
  <c r="H20" i="1"/>
  <c r="I17" i="1"/>
  <c r="I19" i="1"/>
  <c r="I21" i="1"/>
  <c r="I23" i="1"/>
  <c r="J19" i="1"/>
  <c r="J21" i="1"/>
  <c r="J23" i="1"/>
  <c r="J25" i="1"/>
  <c r="J27" i="1"/>
  <c r="K25" i="1"/>
  <c r="K27" i="1"/>
  <c r="K29" i="1"/>
  <c r="K31" i="1"/>
  <c r="L26" i="1"/>
  <c r="L28" i="1"/>
  <c r="L30" i="1"/>
  <c r="L32" i="1"/>
  <c r="L34" i="1"/>
  <c r="M29" i="1"/>
  <c r="M31" i="1"/>
  <c r="M33" i="1"/>
  <c r="M35" i="1"/>
  <c r="M37" i="1"/>
  <c r="M39" i="1"/>
  <c r="N34" i="1"/>
  <c r="N36" i="1"/>
  <c r="N38" i="1"/>
  <c r="N40" i="1"/>
  <c r="N42" i="1"/>
  <c r="O37" i="1"/>
  <c r="O39" i="1"/>
  <c r="O41" i="1"/>
  <c r="O43" i="1"/>
  <c r="F11" i="1"/>
  <c r="F13" i="1"/>
  <c r="F15" i="1"/>
  <c r="G13" i="1"/>
  <c r="G15" i="1"/>
  <c r="G17" i="1"/>
  <c r="I20" i="1"/>
  <c r="I22" i="1"/>
  <c r="I24" i="1"/>
  <c r="J22" i="1"/>
  <c r="J24" i="1"/>
  <c r="J26" i="1"/>
  <c r="J28" i="1"/>
  <c r="K30" i="1"/>
  <c r="L33" i="1"/>
  <c r="L35" i="1"/>
  <c r="M38" i="1"/>
  <c r="E11" i="5" l="1"/>
  <c r="D11" i="5"/>
  <c r="F11" i="5"/>
  <c r="B11" i="6"/>
  <c r="C11" i="6" s="1"/>
  <c r="B11" i="7" s="1"/>
  <c r="C11" i="7" s="1"/>
  <c r="I19" i="5"/>
  <c r="G19" i="5"/>
  <c r="B28" i="6"/>
  <c r="C28" i="6" s="1"/>
  <c r="K28" i="5"/>
  <c r="J28" i="5"/>
  <c r="L28" i="5"/>
  <c r="B24" i="6"/>
  <c r="J24" i="5"/>
  <c r="I24" i="5"/>
  <c r="K24" i="5"/>
  <c r="N35" i="6"/>
  <c r="L35" i="6"/>
  <c r="M35" i="6"/>
  <c r="B46" i="6"/>
  <c r="O46" i="5"/>
  <c r="B30" i="6"/>
  <c r="L30" i="5"/>
  <c r="K30" i="5"/>
  <c r="M30" i="5"/>
  <c r="E11" i="6"/>
  <c r="F11" i="6"/>
  <c r="D11" i="6"/>
  <c r="B35" i="7"/>
  <c r="C35" i="7" s="1"/>
  <c r="B29" i="6"/>
  <c r="K29" i="5"/>
  <c r="J29" i="5"/>
  <c r="L29" i="5"/>
  <c r="B31" i="6"/>
  <c r="L31" i="5"/>
  <c r="M31" i="5"/>
  <c r="K31" i="5"/>
  <c r="B50" i="6"/>
  <c r="C50" i="6" s="1"/>
  <c r="R5" i="5"/>
  <c r="C12" i="6"/>
  <c r="B16" i="6"/>
  <c r="G16" i="5"/>
  <c r="H16" i="5"/>
  <c r="F16" i="5"/>
  <c r="B7" i="6"/>
  <c r="D7" i="5"/>
  <c r="C36" i="6"/>
  <c r="B18" i="6"/>
  <c r="H18" i="5"/>
  <c r="G18" i="5"/>
  <c r="I18" i="5"/>
  <c r="C9" i="6"/>
  <c r="B14" i="6"/>
  <c r="H14" i="5"/>
  <c r="E14" i="5"/>
  <c r="G14" i="5"/>
  <c r="F14" i="5"/>
  <c r="B42" i="6"/>
  <c r="O42" i="5"/>
  <c r="N42" i="5"/>
  <c r="B47" i="6"/>
  <c r="O47" i="5"/>
  <c r="B23" i="7"/>
  <c r="C23" i="7" s="1"/>
  <c r="C23" i="6"/>
  <c r="B8" i="6"/>
  <c r="E8" i="5"/>
  <c r="D8" i="5"/>
  <c r="I20" i="7"/>
  <c r="J20" i="7"/>
  <c r="H20" i="7"/>
  <c r="B45" i="6"/>
  <c r="O45" i="5"/>
  <c r="B22" i="6"/>
  <c r="J22" i="5"/>
  <c r="I22" i="5"/>
  <c r="K22" i="5"/>
  <c r="B17" i="6"/>
  <c r="H17" i="5"/>
  <c r="F17" i="5"/>
  <c r="I17" i="5"/>
  <c r="G17" i="5"/>
  <c r="B15" i="6"/>
  <c r="G15" i="5"/>
  <c r="H15" i="5"/>
  <c r="F15" i="5"/>
  <c r="C44" i="6"/>
  <c r="B6" i="6"/>
  <c r="D6" i="5"/>
  <c r="B34" i="6"/>
  <c r="L34" i="5"/>
  <c r="M34" i="5"/>
  <c r="N34" i="5"/>
  <c r="C43" i="6"/>
  <c r="B43" i="7" s="1"/>
  <c r="C43" i="7" s="1"/>
  <c r="C19" i="6"/>
  <c r="C13" i="6"/>
  <c r="C27" i="6"/>
  <c r="B25" i="6"/>
  <c r="J25" i="5"/>
  <c r="I25" i="5"/>
  <c r="K25" i="5"/>
  <c r="C39" i="6"/>
  <c r="B32" i="6"/>
  <c r="L32" i="5"/>
  <c r="K32" i="5"/>
  <c r="M32" i="5"/>
  <c r="B40" i="6"/>
  <c r="N40" i="5"/>
  <c r="M40" i="5"/>
  <c r="O40" i="5"/>
  <c r="B21" i="6"/>
  <c r="I21" i="5"/>
  <c r="H21" i="5"/>
  <c r="J21" i="5"/>
  <c r="B38" i="6"/>
  <c r="N38" i="5"/>
  <c r="O38" i="5"/>
  <c r="M38" i="5"/>
  <c r="B37" i="6"/>
  <c r="N37" i="5"/>
  <c r="M37" i="5"/>
  <c r="E11" i="7"/>
  <c r="D11" i="7"/>
  <c r="F11" i="7"/>
  <c r="C10" i="6"/>
  <c r="B26" i="6"/>
  <c r="K26" i="5"/>
  <c r="J26" i="5"/>
  <c r="L26" i="5"/>
  <c r="B48" i="6"/>
  <c r="O48" i="5"/>
  <c r="B33" i="6"/>
  <c r="M33" i="5"/>
  <c r="L33" i="5"/>
  <c r="C41" i="6"/>
  <c r="B28" i="7" l="1"/>
  <c r="C28" i="7" s="1"/>
  <c r="K28" i="6"/>
  <c r="L28" i="6"/>
  <c r="J28" i="6"/>
  <c r="N43" i="7"/>
  <c r="O43" i="7"/>
  <c r="G19" i="6"/>
  <c r="I19" i="6"/>
  <c r="H19" i="6"/>
  <c r="B22" i="7"/>
  <c r="C22" i="7" s="1"/>
  <c r="C22" i="6"/>
  <c r="B8" i="7"/>
  <c r="C8" i="7" s="1"/>
  <c r="C8" i="6"/>
  <c r="C46" i="6"/>
  <c r="O46" i="6" s="1"/>
  <c r="C48" i="6"/>
  <c r="O48" i="6" s="1"/>
  <c r="B38" i="7"/>
  <c r="C38" i="7" s="1"/>
  <c r="C38" i="6"/>
  <c r="B40" i="7"/>
  <c r="C40" i="7" s="1"/>
  <c r="C40" i="6"/>
  <c r="B19" i="7"/>
  <c r="C19" i="7" s="1"/>
  <c r="C6" i="6"/>
  <c r="D6" i="6" s="1"/>
  <c r="I23" i="6"/>
  <c r="K23" i="6"/>
  <c r="J23" i="6"/>
  <c r="J23" i="7"/>
  <c r="I23" i="7"/>
  <c r="K23" i="7"/>
  <c r="O41" i="6"/>
  <c r="N41" i="6"/>
  <c r="N36" i="6"/>
  <c r="L36" i="6"/>
  <c r="M36" i="6"/>
  <c r="G12" i="6"/>
  <c r="F12" i="6"/>
  <c r="D12" i="6"/>
  <c r="E12" i="6"/>
  <c r="O44" i="6"/>
  <c r="N44" i="6"/>
  <c r="C31" i="6"/>
  <c r="B31" i="7" s="1"/>
  <c r="C31" i="7" s="1"/>
  <c r="C47" i="6"/>
  <c r="O47" i="6" s="1"/>
  <c r="C14" i="6"/>
  <c r="B36" i="7"/>
  <c r="C36" i="7" s="1"/>
  <c r="B12" i="7"/>
  <c r="C12" i="7" s="1"/>
  <c r="B16" i="7"/>
  <c r="C16" i="7" s="1"/>
  <c r="C16" i="6"/>
  <c r="B44" i="7"/>
  <c r="C44" i="7" s="1"/>
  <c r="B41" i="7"/>
  <c r="C41" i="7" s="1"/>
  <c r="K27" i="6"/>
  <c r="J27" i="6"/>
  <c r="L27" i="6"/>
  <c r="C26" i="6"/>
  <c r="B26" i="7" s="1"/>
  <c r="C26" i="7" s="1"/>
  <c r="C37" i="6"/>
  <c r="C21" i="6"/>
  <c r="C32" i="6"/>
  <c r="B27" i="7"/>
  <c r="C27" i="7" s="1"/>
  <c r="E9" i="6"/>
  <c r="D9" i="6"/>
  <c r="N43" i="6"/>
  <c r="O43" i="6"/>
  <c r="C18" i="6"/>
  <c r="M39" i="6"/>
  <c r="O39" i="6"/>
  <c r="N39" i="6"/>
  <c r="E13" i="6"/>
  <c r="G13" i="6"/>
  <c r="F13" i="6"/>
  <c r="B9" i="7"/>
  <c r="C9" i="7" s="1"/>
  <c r="C7" i="6"/>
  <c r="D7" i="6" s="1"/>
  <c r="B50" i="7"/>
  <c r="C50" i="7" s="1"/>
  <c r="R5" i="7" s="1"/>
  <c r="R5" i="6"/>
  <c r="C29" i="6"/>
  <c r="C30" i="6"/>
  <c r="C45" i="6"/>
  <c r="O45" i="6" s="1"/>
  <c r="C25" i="6"/>
  <c r="B25" i="7" s="1"/>
  <c r="C25" i="7" s="1"/>
  <c r="C17" i="6"/>
  <c r="D10" i="6"/>
  <c r="E10" i="6"/>
  <c r="F10" i="6"/>
  <c r="C33" i="6"/>
  <c r="B33" i="7" s="1"/>
  <c r="C33" i="7" s="1"/>
  <c r="B10" i="7"/>
  <c r="C10" i="7" s="1"/>
  <c r="B39" i="7"/>
  <c r="C39" i="7" s="1"/>
  <c r="B13" i="7"/>
  <c r="C13" i="7" s="1"/>
  <c r="C34" i="6"/>
  <c r="C15" i="6"/>
  <c r="C42" i="6"/>
  <c r="B42" i="7" s="1"/>
  <c r="C42" i="7" s="1"/>
  <c r="L35" i="7"/>
  <c r="N35" i="7"/>
  <c r="M35" i="7"/>
  <c r="C24" i="6"/>
  <c r="B47" i="7" l="1"/>
  <c r="C47" i="7" s="1"/>
  <c r="O47" i="7" s="1"/>
  <c r="L28" i="7"/>
  <c r="K28" i="7"/>
  <c r="J28" i="7"/>
  <c r="M33" i="7"/>
  <c r="L33" i="7"/>
  <c r="G17" i="6"/>
  <c r="I17" i="6"/>
  <c r="H17" i="6"/>
  <c r="F17" i="6"/>
  <c r="K29" i="6"/>
  <c r="L29" i="6"/>
  <c r="J29" i="6"/>
  <c r="M37" i="6"/>
  <c r="N37" i="6"/>
  <c r="N44" i="7"/>
  <c r="O44" i="7"/>
  <c r="N40" i="7"/>
  <c r="M40" i="7"/>
  <c r="O40" i="7"/>
  <c r="D8" i="7"/>
  <c r="E8" i="7"/>
  <c r="M39" i="7"/>
  <c r="O39" i="7"/>
  <c r="N39" i="7"/>
  <c r="B17" i="7"/>
  <c r="C17" i="7" s="1"/>
  <c r="B29" i="7"/>
  <c r="C29" i="7" s="1"/>
  <c r="B37" i="7"/>
  <c r="C37" i="7" s="1"/>
  <c r="F16" i="6"/>
  <c r="H16" i="6"/>
  <c r="G16" i="6"/>
  <c r="L31" i="6"/>
  <c r="M31" i="6"/>
  <c r="K31" i="6"/>
  <c r="M38" i="6"/>
  <c r="O38" i="6"/>
  <c r="N38" i="6"/>
  <c r="I22" i="6"/>
  <c r="J22" i="6"/>
  <c r="K22" i="6"/>
  <c r="N42" i="7"/>
  <c r="O42" i="7"/>
  <c r="K26" i="7"/>
  <c r="L26" i="7"/>
  <c r="J26" i="7"/>
  <c r="F13" i="7"/>
  <c r="E13" i="7"/>
  <c r="G13" i="7"/>
  <c r="N42" i="6"/>
  <c r="O42" i="6"/>
  <c r="E10" i="7"/>
  <c r="D10" i="7"/>
  <c r="F10" i="7"/>
  <c r="J25" i="6"/>
  <c r="I25" i="6"/>
  <c r="K25" i="6"/>
  <c r="J26" i="6"/>
  <c r="L26" i="6"/>
  <c r="K26" i="6"/>
  <c r="H16" i="7"/>
  <c r="G16" i="7"/>
  <c r="F16" i="7"/>
  <c r="L31" i="7"/>
  <c r="K31" i="7"/>
  <c r="M31" i="7"/>
  <c r="M38" i="7"/>
  <c r="N38" i="7"/>
  <c r="O38" i="7"/>
  <c r="J22" i="7"/>
  <c r="I22" i="7"/>
  <c r="K22" i="7"/>
  <c r="L32" i="6"/>
  <c r="K32" i="6"/>
  <c r="M32" i="6"/>
  <c r="G18" i="6"/>
  <c r="I18" i="6"/>
  <c r="H18" i="6"/>
  <c r="B32" i="7"/>
  <c r="C32" i="7" s="1"/>
  <c r="B6" i="7"/>
  <c r="C6" i="7" s="1"/>
  <c r="D6" i="7" s="1"/>
  <c r="J25" i="7"/>
  <c r="I25" i="7"/>
  <c r="K25" i="7"/>
  <c r="K27" i="7"/>
  <c r="J27" i="7"/>
  <c r="L27" i="7"/>
  <c r="E12" i="7"/>
  <c r="G12" i="7"/>
  <c r="F12" i="7"/>
  <c r="D12" i="7"/>
  <c r="H15" i="6"/>
  <c r="F15" i="6"/>
  <c r="G15" i="6"/>
  <c r="B48" i="7"/>
  <c r="C48" i="7" s="1"/>
  <c r="O48" i="7" s="1"/>
  <c r="J24" i="6"/>
  <c r="K24" i="6"/>
  <c r="I24" i="6"/>
  <c r="B45" i="7"/>
  <c r="C45" i="7" s="1"/>
  <c r="O45" i="7" s="1"/>
  <c r="H14" i="6"/>
  <c r="F14" i="6"/>
  <c r="E14" i="6"/>
  <c r="G14" i="6"/>
  <c r="B24" i="7"/>
  <c r="C24" i="7" s="1"/>
  <c r="K30" i="6"/>
  <c r="M30" i="6"/>
  <c r="L30" i="6"/>
  <c r="E9" i="7"/>
  <c r="D9" i="7"/>
  <c r="B18" i="7"/>
  <c r="C18" i="7" s="1"/>
  <c r="I21" i="6"/>
  <c r="J21" i="6"/>
  <c r="H21" i="6"/>
  <c r="B14" i="7"/>
  <c r="C14" i="7" s="1"/>
  <c r="H19" i="7"/>
  <c r="G19" i="7"/>
  <c r="I19" i="7"/>
  <c r="B46" i="7"/>
  <c r="C46" i="7" s="1"/>
  <c r="O46" i="7" s="1"/>
  <c r="L33" i="6"/>
  <c r="M33" i="6"/>
  <c r="N36" i="7"/>
  <c r="M36" i="7"/>
  <c r="L36" i="7"/>
  <c r="B15" i="7"/>
  <c r="C15" i="7" s="1"/>
  <c r="B7" i="7"/>
  <c r="C7" i="7" s="1"/>
  <c r="D7" i="7" s="1"/>
  <c r="L34" i="6"/>
  <c r="M34" i="6"/>
  <c r="N34" i="6"/>
  <c r="B34" i="7"/>
  <c r="C34" i="7" s="1"/>
  <c r="B30" i="7"/>
  <c r="C30" i="7" s="1"/>
  <c r="B21" i="7"/>
  <c r="C21" i="7" s="1"/>
  <c r="O41" i="7"/>
  <c r="N41" i="7"/>
  <c r="O40" i="6"/>
  <c r="N40" i="6"/>
  <c r="M40" i="6"/>
  <c r="E8" i="6"/>
  <c r="D8" i="6"/>
  <c r="H18" i="7" l="1"/>
  <c r="I18" i="7"/>
  <c r="G18" i="7"/>
  <c r="M37" i="7"/>
  <c r="N37" i="7"/>
  <c r="K29" i="7"/>
  <c r="L29" i="7"/>
  <c r="J29" i="7"/>
  <c r="F17" i="7"/>
  <c r="I17" i="7"/>
  <c r="G17" i="7"/>
  <c r="H17" i="7"/>
  <c r="L30" i="7"/>
  <c r="M30" i="7"/>
  <c r="K30" i="7"/>
  <c r="I21" i="7"/>
  <c r="J21" i="7"/>
  <c r="H21" i="7"/>
  <c r="H14" i="7"/>
  <c r="F14" i="7"/>
  <c r="E14" i="7"/>
  <c r="G14" i="7"/>
  <c r="M34" i="7"/>
  <c r="L34" i="7"/>
  <c r="N34" i="7"/>
  <c r="L32" i="7"/>
  <c r="K32" i="7"/>
  <c r="M32" i="7"/>
  <c r="F15" i="7"/>
  <c r="H15" i="7"/>
  <c r="G15" i="7"/>
  <c r="J24" i="7"/>
  <c r="I24" i="7"/>
  <c r="K24" i="7"/>
</calcChain>
</file>

<file path=xl/sharedStrings.xml><?xml version="1.0" encoding="utf-8"?>
<sst xmlns="http://schemas.openxmlformats.org/spreadsheetml/2006/main" count="168" uniqueCount="34">
  <si>
    <t>Salarisnummer</t>
  </si>
  <si>
    <t>Brutosalaris 1 april 2013</t>
  </si>
  <si>
    <t>schaal 2</t>
  </si>
  <si>
    <t>schaal 3</t>
  </si>
  <si>
    <t>schaal 4</t>
  </si>
  <si>
    <t>schaal 5</t>
  </si>
  <si>
    <t>schaal 6</t>
  </si>
  <si>
    <t>schaal 7</t>
  </si>
  <si>
    <t>schaal 8</t>
  </si>
  <si>
    <t>schaal 9</t>
  </si>
  <si>
    <t>schaal 10</t>
  </si>
  <si>
    <t>schaal 11</t>
  </si>
  <si>
    <t>schaal 12</t>
  </si>
  <si>
    <t>leerjaar .</t>
  </si>
  <si>
    <t>Leerlingenschaal</t>
  </si>
  <si>
    <t>(onverlet Wet Minimumloon)</t>
  </si>
  <si>
    <t>I</t>
  </si>
  <si>
    <t>II</t>
  </si>
  <si>
    <t>III</t>
  </si>
  <si>
    <t>Brutosalaris 1 januari 2014</t>
  </si>
  <si>
    <t>schaal 1</t>
  </si>
  <si>
    <t>Salarisschalen per 1-1-2016 (verhoging schaal per 1-5-2015 + €20 per trede)</t>
  </si>
  <si>
    <t>Salarisschalen per 1-1-2017  (verhoging 0,5% t.o.v. schalen 1-4-2016)</t>
  </si>
  <si>
    <t>Brutosalaris 
1 januari 2017</t>
  </si>
  <si>
    <t>Brutosalaris 
1 april 2013</t>
  </si>
  <si>
    <t>Brutosalaris
1 januari 2014</t>
  </si>
  <si>
    <t>Brutosalaris
1 januari 2016</t>
  </si>
  <si>
    <t>Brutosalaris
1 april 2016</t>
  </si>
  <si>
    <t>Salarisschalen per 1-3-2015 (verhoging 0,8% t.o.v. schalen 1-1-2014)</t>
  </si>
  <si>
    <t>Salarisschalen per 1-3-2015 (verhoging 1,5% t.o.v. schalen 1-3-2015 (tabel 2))</t>
  </si>
  <si>
    <t>Brutosalaris
1 maart 2015 (tabel 1)</t>
  </si>
  <si>
    <t>Brutosalaris
1 maart 2015 (tabel 2)</t>
  </si>
  <si>
    <t>Salarisschalen per 1-4-2016  (verhoging 1,1% t.o.v. schalen 1-1-2016)</t>
  </si>
  <si>
    <t>l per 1 maart 2015 plus 20 euro per trede).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</si>
</sst>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539E"/>
      </left>
      <right style="medium">
        <color rgb="FF00539E"/>
      </right>
      <top/>
      <bottom style="medium">
        <color rgb="FF00539E"/>
      </bottom>
      <diagonal/>
    </border>
    <border>
      <left/>
      <right style="medium">
        <color rgb="FF00539E"/>
      </right>
      <top/>
      <bottom style="medium">
        <color rgb="FF00539E"/>
      </bottom>
      <diagonal/>
    </border>
    <border>
      <left style="medium">
        <color rgb="FF00539E"/>
      </left>
      <right style="medium">
        <color rgb="FFFFFFFF"/>
      </right>
      <top style="medium">
        <color rgb="FF00539E"/>
      </top>
      <bottom/>
      <diagonal/>
    </border>
    <border>
      <left style="medium">
        <color rgb="FF00539E"/>
      </left>
      <right style="medium">
        <color rgb="FFFFFFFF"/>
      </right>
      <top/>
      <bottom style="medium">
        <color rgb="FF00539E"/>
      </bottom>
      <diagonal/>
    </border>
    <border>
      <left/>
      <right style="medium">
        <color rgb="FF00539E"/>
      </right>
      <top style="medium">
        <color rgb="FF00539E"/>
      </top>
      <bottom/>
      <diagonal/>
    </border>
    <border>
      <left style="medium">
        <color rgb="FFFFFFFF"/>
      </left>
      <right style="medium">
        <color rgb="FFFFFFFF"/>
      </right>
      <top style="medium">
        <color rgb="FF00539E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539E"/>
      </bottom>
      <diagonal/>
    </border>
    <border>
      <left style="medium">
        <color rgb="FFFFFFFF"/>
      </left>
      <right style="medium">
        <color rgb="FF00539E"/>
      </right>
      <top style="medium">
        <color rgb="FF00539E"/>
      </top>
      <bottom/>
      <diagonal/>
    </border>
    <border>
      <left style="medium">
        <color rgb="FFFFFFFF"/>
      </left>
      <right style="medium">
        <color rgb="FF00539E"/>
      </right>
      <top/>
      <bottom style="medium">
        <color rgb="FF00539E"/>
      </bottom>
      <diagonal/>
    </border>
    <border>
      <left style="medium">
        <color rgb="FF00539E"/>
      </left>
      <right style="medium">
        <color rgb="FF00539E"/>
      </right>
      <top style="medium">
        <color rgb="FF00539E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 wrapText="1"/>
    </xf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/>
    <xf numFmtId="164" fontId="0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1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1" fillId="0" borderId="6" xfId="0" applyFont="1" applyBorder="1" applyAlignment="1">
      <alignment vertical="center" textRotation="90" wrapText="1"/>
    </xf>
    <xf numFmtId="0" fontId="1" fillId="0" borderId="7" xfId="0" applyFont="1" applyBorder="1" applyAlignment="1">
      <alignment vertical="center" textRotation="90" wrapText="1"/>
    </xf>
    <xf numFmtId="0" fontId="1" fillId="0" borderId="8" xfId="0" applyFont="1" applyBorder="1" applyAlignment="1">
      <alignment vertical="center" textRotation="90" wrapText="1"/>
    </xf>
    <xf numFmtId="0" fontId="1" fillId="0" borderId="9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1"/>
  <sheetViews>
    <sheetView workbookViewId="0">
      <selection activeCell="R14" sqref="P14:R19"/>
    </sheetView>
  </sheetViews>
  <sheetFormatPr defaultRowHeight="15" x14ac:dyDescent="0.25"/>
  <cols>
    <col min="1" max="1" width="14.140625" customWidth="1"/>
    <col min="2" max="2" width="13.85546875" style="9" customWidth="1"/>
    <col min="3" max="3" width="14.5703125" style="9" customWidth="1"/>
    <col min="4" max="4" width="9" style="8" bestFit="1" customWidth="1"/>
    <col min="18" max="18" width="26.5703125" customWidth="1"/>
  </cols>
  <sheetData>
    <row r="2" spans="1:18" s="10" customFormat="1" ht="30" x14ac:dyDescent="0.25">
      <c r="A2" s="10" t="s">
        <v>0</v>
      </c>
      <c r="B2" s="13" t="s">
        <v>24</v>
      </c>
      <c r="C2" s="13" t="s">
        <v>25</v>
      </c>
      <c r="D2" s="11" t="s">
        <v>20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Q2" s="10" t="s">
        <v>13</v>
      </c>
      <c r="R2" s="10" t="s">
        <v>14</v>
      </c>
    </row>
    <row r="3" spans="1:18" x14ac:dyDescent="0.25">
      <c r="R3" t="s">
        <v>15</v>
      </c>
    </row>
    <row r="4" spans="1:18" x14ac:dyDescent="0.25">
      <c r="A4">
        <v>-2</v>
      </c>
      <c r="B4" s="9">
        <v>1385</v>
      </c>
      <c r="C4" s="9">
        <v>1398.85</v>
      </c>
      <c r="Q4" t="s">
        <v>16</v>
      </c>
      <c r="R4" s="1">
        <f>C49</f>
        <v>1181.7</v>
      </c>
    </row>
    <row r="5" spans="1:18" x14ac:dyDescent="0.25">
      <c r="A5">
        <v>-1</v>
      </c>
      <c r="B5" s="9">
        <v>1426</v>
      </c>
      <c r="C5" s="9">
        <v>1440.26</v>
      </c>
      <c r="D5" s="8">
        <f>+C5</f>
        <v>1440.26</v>
      </c>
      <c r="Q5" t="s">
        <v>17</v>
      </c>
      <c r="R5" s="1">
        <f t="shared" ref="R5:R6" si="0">C50</f>
        <v>1397.84</v>
      </c>
    </row>
    <row r="6" spans="1:18" x14ac:dyDescent="0.25">
      <c r="A6">
        <v>0</v>
      </c>
      <c r="B6" s="9">
        <v>1469</v>
      </c>
      <c r="C6" s="9">
        <v>1483.69</v>
      </c>
      <c r="D6" s="8">
        <f t="shared" ref="D6:D11" si="1">+C6</f>
        <v>1483.69</v>
      </c>
      <c r="Q6" t="s">
        <v>18</v>
      </c>
      <c r="R6" s="1">
        <f t="shared" si="0"/>
        <v>1537.22</v>
      </c>
    </row>
    <row r="7" spans="1:18" x14ac:dyDescent="0.25">
      <c r="A7">
        <v>1</v>
      </c>
      <c r="B7" s="9">
        <v>1519</v>
      </c>
      <c r="C7" s="9">
        <v>1534.19</v>
      </c>
      <c r="D7" s="8">
        <f t="shared" si="1"/>
        <v>1534.19</v>
      </c>
      <c r="E7">
        <f>C7</f>
        <v>1534.19</v>
      </c>
    </row>
    <row r="8" spans="1:18" x14ac:dyDescent="0.25">
      <c r="A8">
        <v>2</v>
      </c>
      <c r="B8" s="9">
        <v>1573</v>
      </c>
      <c r="C8" s="9">
        <v>1588.73</v>
      </c>
      <c r="D8" s="8">
        <f t="shared" si="1"/>
        <v>1588.73</v>
      </c>
      <c r="E8">
        <f t="shared" ref="E8:E13" si="2">C8</f>
        <v>1588.73</v>
      </c>
    </row>
    <row r="9" spans="1:18" x14ac:dyDescent="0.25">
      <c r="A9">
        <v>3</v>
      </c>
      <c r="B9" s="9">
        <v>1636</v>
      </c>
      <c r="C9" s="9">
        <v>1652.3600000000001</v>
      </c>
      <c r="D9" s="8">
        <f t="shared" si="1"/>
        <v>1652.3600000000001</v>
      </c>
      <c r="E9">
        <f t="shared" si="2"/>
        <v>1652.3600000000001</v>
      </c>
      <c r="F9">
        <f>C9</f>
        <v>1652.3600000000001</v>
      </c>
    </row>
    <row r="10" spans="1:18" x14ac:dyDescent="0.25">
      <c r="A10">
        <v>4</v>
      </c>
      <c r="B10" s="9">
        <v>1700</v>
      </c>
      <c r="C10" s="9">
        <v>1717</v>
      </c>
      <c r="D10" s="8">
        <f t="shared" si="1"/>
        <v>1717</v>
      </c>
      <c r="E10">
        <f t="shared" si="2"/>
        <v>1717</v>
      </c>
      <c r="F10">
        <f t="shared" ref="F10:F16" si="3">C10</f>
        <v>1717</v>
      </c>
    </row>
    <row r="11" spans="1:18" x14ac:dyDescent="0.25">
      <c r="A11">
        <v>5</v>
      </c>
      <c r="B11" s="9">
        <v>1778</v>
      </c>
      <c r="C11" s="9">
        <v>1795.78</v>
      </c>
      <c r="D11" s="8">
        <f t="shared" si="1"/>
        <v>1795.78</v>
      </c>
      <c r="E11">
        <f t="shared" si="2"/>
        <v>1795.78</v>
      </c>
      <c r="F11">
        <f t="shared" si="3"/>
        <v>1795.78</v>
      </c>
      <c r="G11">
        <f>C11</f>
        <v>1795.78</v>
      </c>
    </row>
    <row r="12" spans="1:18" x14ac:dyDescent="0.25">
      <c r="A12">
        <v>6</v>
      </c>
      <c r="B12" s="9">
        <v>1866</v>
      </c>
      <c r="C12" s="9">
        <v>1884.66</v>
      </c>
      <c r="E12">
        <f t="shared" si="2"/>
        <v>1884.66</v>
      </c>
      <c r="F12">
        <f t="shared" si="3"/>
        <v>1884.66</v>
      </c>
      <c r="G12">
        <f t="shared" ref="G12:G18" si="4">C12</f>
        <v>1884.66</v>
      </c>
    </row>
    <row r="13" spans="1:18" x14ac:dyDescent="0.25">
      <c r="A13">
        <v>7</v>
      </c>
      <c r="B13" s="9">
        <v>1962</v>
      </c>
      <c r="C13" s="9">
        <v>1981.6200000000001</v>
      </c>
      <c r="E13">
        <f t="shared" si="2"/>
        <v>1981.6200000000001</v>
      </c>
      <c r="F13">
        <f t="shared" si="3"/>
        <v>1981.6200000000001</v>
      </c>
      <c r="G13">
        <f t="shared" si="4"/>
        <v>1981.6200000000001</v>
      </c>
      <c r="H13">
        <f>C13</f>
        <v>1981.6200000000001</v>
      </c>
    </row>
    <row r="14" spans="1:18" x14ac:dyDescent="0.25">
      <c r="A14">
        <v>8</v>
      </c>
      <c r="B14" s="9">
        <v>2068</v>
      </c>
      <c r="C14" s="9">
        <v>2088.6799999999998</v>
      </c>
      <c r="F14">
        <f t="shared" si="3"/>
        <v>2088.6799999999998</v>
      </c>
      <c r="G14">
        <f t="shared" si="4"/>
        <v>2088.6799999999998</v>
      </c>
      <c r="H14">
        <f t="shared" ref="H14:H20" si="5">C14</f>
        <v>2088.6799999999998</v>
      </c>
    </row>
    <row r="15" spans="1:18" x14ac:dyDescent="0.25">
      <c r="A15">
        <v>9</v>
      </c>
      <c r="B15" s="9">
        <v>2171</v>
      </c>
      <c r="C15" s="9">
        <v>2192.71</v>
      </c>
      <c r="F15">
        <f t="shared" si="3"/>
        <v>2192.71</v>
      </c>
      <c r="G15">
        <f t="shared" si="4"/>
        <v>2192.71</v>
      </c>
      <c r="H15">
        <f t="shared" si="5"/>
        <v>2192.71</v>
      </c>
    </row>
    <row r="16" spans="1:18" x14ac:dyDescent="0.25">
      <c r="A16">
        <v>10</v>
      </c>
      <c r="B16" s="9">
        <v>2279</v>
      </c>
      <c r="C16" s="9">
        <v>2301.79</v>
      </c>
      <c r="F16">
        <f t="shared" si="3"/>
        <v>2301.79</v>
      </c>
      <c r="G16">
        <f t="shared" si="4"/>
        <v>2301.79</v>
      </c>
      <c r="H16">
        <f t="shared" si="5"/>
        <v>2301.79</v>
      </c>
      <c r="I16">
        <f>C16</f>
        <v>2301.79</v>
      </c>
    </row>
    <row r="17" spans="1:13" x14ac:dyDescent="0.25">
      <c r="A17">
        <v>11</v>
      </c>
      <c r="B17" s="9">
        <v>2394</v>
      </c>
      <c r="C17" s="9">
        <v>2417.94</v>
      </c>
      <c r="G17">
        <f t="shared" si="4"/>
        <v>2417.94</v>
      </c>
      <c r="H17">
        <f t="shared" si="5"/>
        <v>2417.94</v>
      </c>
      <c r="I17">
        <f t="shared" ref="I17:I24" si="6">C17</f>
        <v>2417.94</v>
      </c>
    </row>
    <row r="18" spans="1:13" x14ac:dyDescent="0.25">
      <c r="A18">
        <v>12</v>
      </c>
      <c r="B18" s="9">
        <v>2501</v>
      </c>
      <c r="C18" s="9">
        <v>2526.0100000000002</v>
      </c>
      <c r="G18">
        <f t="shared" si="4"/>
        <v>2526.0100000000002</v>
      </c>
      <c r="H18">
        <f t="shared" si="5"/>
        <v>2526.0100000000002</v>
      </c>
      <c r="I18">
        <f t="shared" si="6"/>
        <v>2526.0100000000002</v>
      </c>
    </row>
    <row r="19" spans="1:13" x14ac:dyDescent="0.25">
      <c r="A19">
        <v>13</v>
      </c>
      <c r="B19" s="9">
        <v>2613</v>
      </c>
      <c r="C19" s="9">
        <v>2639.13</v>
      </c>
      <c r="H19">
        <f t="shared" si="5"/>
        <v>2639.13</v>
      </c>
      <c r="I19">
        <f t="shared" si="6"/>
        <v>2639.13</v>
      </c>
      <c r="J19">
        <f>C19</f>
        <v>2639.13</v>
      </c>
    </row>
    <row r="20" spans="1:13" x14ac:dyDescent="0.25">
      <c r="A20">
        <v>14</v>
      </c>
      <c r="B20" s="9">
        <v>2719</v>
      </c>
      <c r="C20" s="9">
        <v>2746.19</v>
      </c>
      <c r="H20">
        <f t="shared" si="5"/>
        <v>2746.19</v>
      </c>
      <c r="I20">
        <f t="shared" si="6"/>
        <v>2746.19</v>
      </c>
      <c r="J20">
        <f t="shared" ref="J20:J28" si="7">C20</f>
        <v>2746.19</v>
      </c>
    </row>
    <row r="21" spans="1:13" x14ac:dyDescent="0.25">
      <c r="A21">
        <v>15</v>
      </c>
      <c r="B21" s="9">
        <v>2828</v>
      </c>
      <c r="C21" s="9">
        <v>2856.28</v>
      </c>
      <c r="I21">
        <f t="shared" si="6"/>
        <v>2856.28</v>
      </c>
      <c r="J21">
        <f t="shared" si="7"/>
        <v>2856.28</v>
      </c>
      <c r="K21">
        <f>C21</f>
        <v>2856.28</v>
      </c>
    </row>
    <row r="22" spans="1:13" x14ac:dyDescent="0.25">
      <c r="A22">
        <v>16</v>
      </c>
      <c r="B22" s="9">
        <v>2926</v>
      </c>
      <c r="C22" s="9">
        <v>2955.26</v>
      </c>
      <c r="I22">
        <f t="shared" si="6"/>
        <v>2955.26</v>
      </c>
      <c r="J22">
        <f t="shared" si="7"/>
        <v>2955.26</v>
      </c>
      <c r="K22">
        <f t="shared" ref="K22:K31" si="8">C22</f>
        <v>2955.26</v>
      </c>
    </row>
    <row r="23" spans="1:13" x14ac:dyDescent="0.25">
      <c r="A23">
        <v>17</v>
      </c>
      <c r="B23" s="9">
        <v>3029</v>
      </c>
      <c r="C23" s="9">
        <v>3059.29</v>
      </c>
      <c r="I23">
        <f t="shared" si="6"/>
        <v>3059.29</v>
      </c>
      <c r="J23">
        <f t="shared" si="7"/>
        <v>3059.29</v>
      </c>
      <c r="K23">
        <f t="shared" si="8"/>
        <v>3059.29</v>
      </c>
    </row>
    <row r="24" spans="1:13" x14ac:dyDescent="0.25">
      <c r="A24">
        <v>18</v>
      </c>
      <c r="B24" s="9">
        <v>3120</v>
      </c>
      <c r="C24" s="9">
        <v>3151.2</v>
      </c>
      <c r="I24">
        <f t="shared" si="6"/>
        <v>3151.2</v>
      </c>
      <c r="J24">
        <f t="shared" si="7"/>
        <v>3151.2</v>
      </c>
      <c r="K24">
        <f t="shared" si="8"/>
        <v>3151.2</v>
      </c>
    </row>
    <row r="25" spans="1:13" x14ac:dyDescent="0.25">
      <c r="A25">
        <v>19</v>
      </c>
      <c r="B25" s="9">
        <v>3197</v>
      </c>
      <c r="C25" s="9">
        <v>3228.9700000000003</v>
      </c>
      <c r="J25">
        <f t="shared" si="7"/>
        <v>3228.9700000000003</v>
      </c>
      <c r="K25">
        <f t="shared" si="8"/>
        <v>3228.9700000000003</v>
      </c>
      <c r="L25">
        <f>C25</f>
        <v>3228.9700000000003</v>
      </c>
    </row>
    <row r="26" spans="1:13" x14ac:dyDescent="0.25">
      <c r="A26">
        <v>20</v>
      </c>
      <c r="B26" s="9">
        <v>3276</v>
      </c>
      <c r="C26" s="9">
        <v>3308.76</v>
      </c>
      <c r="J26">
        <f t="shared" si="7"/>
        <v>3308.76</v>
      </c>
      <c r="K26">
        <f t="shared" si="8"/>
        <v>3308.76</v>
      </c>
      <c r="L26">
        <f t="shared" ref="L26:L35" si="9">C26</f>
        <v>3308.76</v>
      </c>
    </row>
    <row r="27" spans="1:13" x14ac:dyDescent="0.25">
      <c r="A27">
        <v>21</v>
      </c>
      <c r="B27" s="9">
        <v>3360</v>
      </c>
      <c r="C27" s="9">
        <v>3393.6</v>
      </c>
      <c r="J27">
        <f t="shared" si="7"/>
        <v>3393.6</v>
      </c>
      <c r="K27">
        <f t="shared" si="8"/>
        <v>3393.6</v>
      </c>
      <c r="L27">
        <f t="shared" si="9"/>
        <v>3393.6</v>
      </c>
    </row>
    <row r="28" spans="1:13" x14ac:dyDescent="0.25">
      <c r="A28">
        <v>22</v>
      </c>
      <c r="B28" s="9">
        <v>3443</v>
      </c>
      <c r="C28" s="9">
        <v>3477.43</v>
      </c>
      <c r="J28">
        <f t="shared" si="7"/>
        <v>3477.43</v>
      </c>
      <c r="K28">
        <f t="shared" si="8"/>
        <v>3477.43</v>
      </c>
      <c r="L28">
        <f t="shared" si="9"/>
        <v>3477.43</v>
      </c>
    </row>
    <row r="29" spans="1:13" x14ac:dyDescent="0.25">
      <c r="A29">
        <v>23</v>
      </c>
      <c r="B29" s="9">
        <v>3530</v>
      </c>
      <c r="C29" s="9">
        <v>3565.3</v>
      </c>
      <c r="K29">
        <f t="shared" si="8"/>
        <v>3565.3</v>
      </c>
      <c r="L29">
        <f t="shared" si="9"/>
        <v>3565.3</v>
      </c>
      <c r="M29">
        <f>C29</f>
        <v>3565.3</v>
      </c>
    </row>
    <row r="30" spans="1:13" x14ac:dyDescent="0.25">
      <c r="A30">
        <v>24</v>
      </c>
      <c r="B30" s="9">
        <v>3616</v>
      </c>
      <c r="C30" s="9">
        <v>3652.16</v>
      </c>
      <c r="K30">
        <f t="shared" si="8"/>
        <v>3652.16</v>
      </c>
      <c r="L30">
        <f t="shared" si="9"/>
        <v>3652.16</v>
      </c>
      <c r="M30">
        <f t="shared" ref="M30:M39" si="10">C30</f>
        <v>3652.16</v>
      </c>
    </row>
    <row r="31" spans="1:13" x14ac:dyDescent="0.25">
      <c r="A31">
        <v>25</v>
      </c>
      <c r="B31" s="9">
        <v>3707</v>
      </c>
      <c r="C31" s="9">
        <v>3744.07</v>
      </c>
      <c r="K31">
        <f t="shared" si="8"/>
        <v>3744.07</v>
      </c>
      <c r="L31">
        <f t="shared" si="9"/>
        <v>3744.07</v>
      </c>
      <c r="M31">
        <f t="shared" si="10"/>
        <v>3744.07</v>
      </c>
    </row>
    <row r="32" spans="1:13" x14ac:dyDescent="0.25">
      <c r="A32">
        <v>26</v>
      </c>
      <c r="B32" s="9">
        <v>3800</v>
      </c>
      <c r="C32" s="9">
        <v>3838</v>
      </c>
      <c r="L32">
        <f t="shared" si="9"/>
        <v>3838</v>
      </c>
      <c r="M32">
        <f t="shared" si="10"/>
        <v>3838</v>
      </c>
    </row>
    <row r="33" spans="1:15" x14ac:dyDescent="0.25">
      <c r="A33">
        <v>27</v>
      </c>
      <c r="B33" s="9">
        <v>3896</v>
      </c>
      <c r="C33" s="9">
        <v>3934.96</v>
      </c>
      <c r="L33">
        <f t="shared" si="9"/>
        <v>3934.96</v>
      </c>
      <c r="M33">
        <f t="shared" si="10"/>
        <v>3934.96</v>
      </c>
      <c r="N33">
        <f>C33</f>
        <v>3934.96</v>
      </c>
    </row>
    <row r="34" spans="1:15" x14ac:dyDescent="0.25">
      <c r="A34">
        <v>28</v>
      </c>
      <c r="B34" s="9">
        <v>3993</v>
      </c>
      <c r="C34" s="9">
        <v>4032.93</v>
      </c>
      <c r="L34">
        <f t="shared" si="9"/>
        <v>4032.93</v>
      </c>
      <c r="M34">
        <f t="shared" si="10"/>
        <v>4032.93</v>
      </c>
      <c r="N34">
        <f t="shared" ref="N34:N43" si="11">C34</f>
        <v>4032.93</v>
      </c>
    </row>
    <row r="35" spans="1:15" x14ac:dyDescent="0.25">
      <c r="A35">
        <v>29</v>
      </c>
      <c r="B35" s="9">
        <v>4092</v>
      </c>
      <c r="C35" s="9">
        <v>4132.92</v>
      </c>
      <c r="L35">
        <f t="shared" si="9"/>
        <v>4132.92</v>
      </c>
      <c r="M35">
        <f t="shared" si="10"/>
        <v>4132.92</v>
      </c>
      <c r="N35">
        <f t="shared" si="11"/>
        <v>4132.92</v>
      </c>
    </row>
    <row r="36" spans="1:15" x14ac:dyDescent="0.25">
      <c r="A36">
        <v>30</v>
      </c>
      <c r="B36" s="9">
        <v>4194</v>
      </c>
      <c r="C36" s="9">
        <v>4235.9399999999996</v>
      </c>
      <c r="M36">
        <f t="shared" si="10"/>
        <v>4235.9399999999996</v>
      </c>
      <c r="N36">
        <f t="shared" si="11"/>
        <v>4235.9399999999996</v>
      </c>
    </row>
    <row r="37" spans="1:15" x14ac:dyDescent="0.25">
      <c r="A37">
        <v>31</v>
      </c>
      <c r="B37" s="9">
        <v>4299</v>
      </c>
      <c r="C37" s="9">
        <v>4341.99</v>
      </c>
      <c r="M37">
        <f t="shared" si="10"/>
        <v>4341.99</v>
      </c>
      <c r="N37">
        <f t="shared" si="11"/>
        <v>4341.99</v>
      </c>
      <c r="O37">
        <f>C37</f>
        <v>4341.99</v>
      </c>
    </row>
    <row r="38" spans="1:15" x14ac:dyDescent="0.25">
      <c r="A38">
        <v>32</v>
      </c>
      <c r="B38" s="9">
        <v>4407</v>
      </c>
      <c r="C38" s="9">
        <v>4451.07</v>
      </c>
      <c r="M38">
        <f t="shared" si="10"/>
        <v>4451.07</v>
      </c>
      <c r="N38">
        <f t="shared" si="11"/>
        <v>4451.07</v>
      </c>
      <c r="O38">
        <f t="shared" ref="O38:O47" si="12">C38</f>
        <v>4451.07</v>
      </c>
    </row>
    <row r="39" spans="1:15" x14ac:dyDescent="0.25">
      <c r="A39">
        <v>33</v>
      </c>
      <c r="B39" s="9">
        <v>4517</v>
      </c>
      <c r="C39" s="9">
        <v>4562.17</v>
      </c>
      <c r="M39">
        <f t="shared" si="10"/>
        <v>4562.17</v>
      </c>
      <c r="N39">
        <f t="shared" si="11"/>
        <v>4562.17</v>
      </c>
      <c r="O39">
        <f t="shared" si="12"/>
        <v>4562.17</v>
      </c>
    </row>
    <row r="40" spans="1:15" x14ac:dyDescent="0.25">
      <c r="A40">
        <v>34</v>
      </c>
      <c r="B40" s="9">
        <v>4630</v>
      </c>
      <c r="C40" s="9">
        <v>4676.3</v>
      </c>
      <c r="N40">
        <f t="shared" si="11"/>
        <v>4676.3</v>
      </c>
      <c r="O40">
        <f t="shared" si="12"/>
        <v>4676.3</v>
      </c>
    </row>
    <row r="41" spans="1:15" x14ac:dyDescent="0.25">
      <c r="A41">
        <v>35</v>
      </c>
      <c r="B41" s="9">
        <v>4746</v>
      </c>
      <c r="C41" s="9">
        <v>4793.46</v>
      </c>
      <c r="N41">
        <f t="shared" si="11"/>
        <v>4793.46</v>
      </c>
      <c r="O41">
        <f t="shared" si="12"/>
        <v>4793.46</v>
      </c>
    </row>
    <row r="42" spans="1:15" x14ac:dyDescent="0.25">
      <c r="A42">
        <v>36</v>
      </c>
      <c r="B42" s="9">
        <v>4864</v>
      </c>
      <c r="C42" s="9">
        <v>4912.6400000000003</v>
      </c>
      <c r="N42">
        <f t="shared" si="11"/>
        <v>4912.6400000000003</v>
      </c>
      <c r="O42">
        <f t="shared" si="12"/>
        <v>4912.6400000000003</v>
      </c>
    </row>
    <row r="43" spans="1:15" x14ac:dyDescent="0.25">
      <c r="A43">
        <v>37</v>
      </c>
      <c r="B43" s="9">
        <v>4987</v>
      </c>
      <c r="C43" s="9">
        <v>5036.87</v>
      </c>
      <c r="N43">
        <f t="shared" si="11"/>
        <v>5036.87</v>
      </c>
      <c r="O43">
        <f t="shared" si="12"/>
        <v>5036.87</v>
      </c>
    </row>
    <row r="44" spans="1:15" x14ac:dyDescent="0.25">
      <c r="A44">
        <v>38</v>
      </c>
      <c r="B44" s="9">
        <v>5111</v>
      </c>
      <c r="C44" s="9">
        <v>5162.1099999999997</v>
      </c>
      <c r="O44">
        <f t="shared" si="12"/>
        <v>5162.1099999999997</v>
      </c>
    </row>
    <row r="45" spans="1:15" x14ac:dyDescent="0.25">
      <c r="A45">
        <v>39</v>
      </c>
      <c r="B45" s="9">
        <v>5239</v>
      </c>
      <c r="C45" s="9">
        <v>5291.39</v>
      </c>
      <c r="O45">
        <f t="shared" si="12"/>
        <v>5291.39</v>
      </c>
    </row>
    <row r="46" spans="1:15" x14ac:dyDescent="0.25">
      <c r="A46">
        <v>40</v>
      </c>
      <c r="B46" s="9">
        <v>5369</v>
      </c>
      <c r="C46" s="9">
        <v>5422.69</v>
      </c>
      <c r="O46">
        <f t="shared" si="12"/>
        <v>5422.69</v>
      </c>
    </row>
    <row r="47" spans="1:15" x14ac:dyDescent="0.25">
      <c r="A47">
        <v>41</v>
      </c>
      <c r="B47" s="9">
        <v>5504</v>
      </c>
      <c r="C47" s="9">
        <v>5559.04</v>
      </c>
      <c r="O47">
        <f t="shared" si="12"/>
        <v>5559.04</v>
      </c>
    </row>
    <row r="49" spans="1:3" x14ac:dyDescent="0.25">
      <c r="A49" t="s">
        <v>16</v>
      </c>
      <c r="B49" s="9">
        <v>1170</v>
      </c>
      <c r="C49" s="9">
        <v>1181.7</v>
      </c>
    </row>
    <row r="50" spans="1:3" x14ac:dyDescent="0.25">
      <c r="A50" t="s">
        <v>17</v>
      </c>
      <c r="B50" s="9">
        <v>1384</v>
      </c>
      <c r="C50" s="9">
        <v>1397.84</v>
      </c>
    </row>
    <row r="51" spans="1:3" x14ac:dyDescent="0.25">
      <c r="A51" t="s">
        <v>18</v>
      </c>
      <c r="B51" s="9">
        <v>1522</v>
      </c>
      <c r="C51" s="9">
        <v>1537.22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sqref="A1:XFD1048576"/>
    </sheetView>
  </sheetViews>
  <sheetFormatPr defaultRowHeight="15" x14ac:dyDescent="0.25"/>
  <cols>
    <col min="1" max="1" width="14.140625" customWidth="1"/>
    <col min="2" max="2" width="14.140625" style="9" customWidth="1"/>
    <col min="3" max="3" width="12.7109375" style="9" customWidth="1"/>
    <col min="4" max="4" width="10" style="9" bestFit="1" customWidth="1"/>
    <col min="18" max="18" width="26.5703125" customWidth="1"/>
  </cols>
  <sheetData>
    <row r="1" spans="1:18" x14ac:dyDescent="0.25">
      <c r="A1" t="s">
        <v>28</v>
      </c>
    </row>
    <row r="3" spans="1:18" s="10" customFormat="1" ht="45" x14ac:dyDescent="0.25">
      <c r="A3" s="10" t="s">
        <v>0</v>
      </c>
      <c r="B3" s="13" t="str">
        <f>+'1-1-2014'!C2</f>
        <v>Brutosalaris
1 januari 2014</v>
      </c>
      <c r="C3" s="13" t="s">
        <v>30</v>
      </c>
      <c r="D3" s="13" t="s">
        <v>20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Q3" s="10" t="s">
        <v>13</v>
      </c>
      <c r="R3" s="10" t="s">
        <v>14</v>
      </c>
    </row>
    <row r="4" spans="1:18" x14ac:dyDescent="0.25">
      <c r="R4" t="s">
        <v>15</v>
      </c>
    </row>
    <row r="5" spans="1:18" x14ac:dyDescent="0.25">
      <c r="A5">
        <v>-2</v>
      </c>
      <c r="B5" s="9">
        <f>ROUND('1-1-2014'!C4,0)</f>
        <v>1399</v>
      </c>
      <c r="C5" s="9">
        <f>ROUND(B5*1.008,0)</f>
        <v>1410</v>
      </c>
      <c r="Q5" t="s">
        <v>16</v>
      </c>
      <c r="R5" s="1">
        <f>C50</f>
        <v>1191</v>
      </c>
    </row>
    <row r="6" spans="1:18" x14ac:dyDescent="0.25">
      <c r="A6">
        <v>-1</v>
      </c>
      <c r="B6" s="9">
        <f>ROUND('1-1-2014'!C5,0)</f>
        <v>1440</v>
      </c>
      <c r="C6" s="9">
        <f t="shared" ref="C6:C52" si="0">ROUND(B6*1.008,0)</f>
        <v>1452</v>
      </c>
      <c r="D6" s="9">
        <f>+C6</f>
        <v>1452</v>
      </c>
      <c r="Q6" t="s">
        <v>17</v>
      </c>
      <c r="R6" s="1">
        <f t="shared" ref="R6:R7" si="1">C51</f>
        <v>1409</v>
      </c>
    </row>
    <row r="7" spans="1:18" x14ac:dyDescent="0.25">
      <c r="A7">
        <v>0</v>
      </c>
      <c r="B7" s="9">
        <f>ROUND('1-1-2014'!C6,0)</f>
        <v>1484</v>
      </c>
      <c r="C7" s="9">
        <f t="shared" si="0"/>
        <v>1496</v>
      </c>
      <c r="D7" s="9">
        <f t="shared" ref="D7:D12" si="2">+C7</f>
        <v>1496</v>
      </c>
      <c r="Q7" t="s">
        <v>18</v>
      </c>
      <c r="R7" s="1">
        <f t="shared" si="1"/>
        <v>1549</v>
      </c>
    </row>
    <row r="8" spans="1:18" x14ac:dyDescent="0.25">
      <c r="A8">
        <v>1</v>
      </c>
      <c r="B8" s="9">
        <f>ROUND('1-1-2014'!C7,0)</f>
        <v>1534</v>
      </c>
      <c r="C8" s="9">
        <f t="shared" si="0"/>
        <v>1546</v>
      </c>
      <c r="D8" s="9">
        <f t="shared" si="2"/>
        <v>1546</v>
      </c>
      <c r="E8">
        <f>C8</f>
        <v>1546</v>
      </c>
    </row>
    <row r="9" spans="1:18" x14ac:dyDescent="0.25">
      <c r="A9">
        <v>2</v>
      </c>
      <c r="B9" s="9">
        <f>ROUND('1-1-2014'!C8,0)</f>
        <v>1589</v>
      </c>
      <c r="C9" s="9">
        <f t="shared" si="0"/>
        <v>1602</v>
      </c>
      <c r="D9" s="9">
        <f t="shared" si="2"/>
        <v>1602</v>
      </c>
      <c r="E9">
        <f t="shared" ref="E9:E14" si="3">C9</f>
        <v>1602</v>
      </c>
    </row>
    <row r="10" spans="1:18" x14ac:dyDescent="0.25">
      <c r="A10">
        <v>3</v>
      </c>
      <c r="B10" s="9">
        <f>ROUND('1-1-2014'!C9,0)</f>
        <v>1652</v>
      </c>
      <c r="C10" s="9">
        <f t="shared" si="0"/>
        <v>1665</v>
      </c>
      <c r="D10" s="9">
        <f t="shared" si="2"/>
        <v>1665</v>
      </c>
      <c r="E10">
        <f t="shared" si="3"/>
        <v>1665</v>
      </c>
      <c r="F10">
        <f>C10</f>
        <v>1665</v>
      </c>
    </row>
    <row r="11" spans="1:18" x14ac:dyDescent="0.25">
      <c r="A11">
        <v>4</v>
      </c>
      <c r="B11" s="9">
        <f>ROUND('1-1-2014'!C10,0)</f>
        <v>1717</v>
      </c>
      <c r="C11" s="9">
        <f t="shared" si="0"/>
        <v>1731</v>
      </c>
      <c r="D11" s="9">
        <f t="shared" si="2"/>
        <v>1731</v>
      </c>
      <c r="E11">
        <f t="shared" si="3"/>
        <v>1731</v>
      </c>
      <c r="F11">
        <f t="shared" ref="F11:F17" si="4">C11</f>
        <v>1731</v>
      </c>
    </row>
    <row r="12" spans="1:18" x14ac:dyDescent="0.25">
      <c r="A12">
        <v>5</v>
      </c>
      <c r="B12" s="9">
        <f>ROUND('1-1-2014'!C11,0)</f>
        <v>1796</v>
      </c>
      <c r="C12" s="9">
        <f t="shared" si="0"/>
        <v>1810</v>
      </c>
      <c r="D12" s="9">
        <f t="shared" si="2"/>
        <v>1810</v>
      </c>
      <c r="E12">
        <f t="shared" si="3"/>
        <v>1810</v>
      </c>
      <c r="F12">
        <f t="shared" si="4"/>
        <v>1810</v>
      </c>
      <c r="G12">
        <f>C12</f>
        <v>1810</v>
      </c>
    </row>
    <row r="13" spans="1:18" x14ac:dyDescent="0.25">
      <c r="A13">
        <v>6</v>
      </c>
      <c r="B13" s="9">
        <f>ROUND('1-1-2014'!C12,0)</f>
        <v>1885</v>
      </c>
      <c r="C13" s="9">
        <f t="shared" si="0"/>
        <v>1900</v>
      </c>
      <c r="E13">
        <f t="shared" si="3"/>
        <v>1900</v>
      </c>
      <c r="F13">
        <f t="shared" si="4"/>
        <v>1900</v>
      </c>
      <c r="G13">
        <f t="shared" ref="G13:G19" si="5">C13</f>
        <v>1900</v>
      </c>
    </row>
    <row r="14" spans="1:18" x14ac:dyDescent="0.25">
      <c r="A14">
        <v>7</v>
      </c>
      <c r="B14" s="9">
        <f>ROUND('1-1-2014'!C13,0)</f>
        <v>1982</v>
      </c>
      <c r="C14" s="9">
        <f t="shared" si="0"/>
        <v>1998</v>
      </c>
      <c r="E14">
        <f t="shared" si="3"/>
        <v>1998</v>
      </c>
      <c r="F14">
        <f t="shared" si="4"/>
        <v>1998</v>
      </c>
      <c r="G14">
        <f t="shared" si="5"/>
        <v>1998</v>
      </c>
      <c r="H14">
        <f>C14</f>
        <v>1998</v>
      </c>
    </row>
    <row r="15" spans="1:18" x14ac:dyDescent="0.25">
      <c r="A15">
        <v>8</v>
      </c>
      <c r="B15" s="9">
        <f>ROUND('1-1-2014'!C14,0)</f>
        <v>2089</v>
      </c>
      <c r="C15" s="9">
        <f t="shared" si="0"/>
        <v>2106</v>
      </c>
      <c r="F15">
        <f t="shared" si="4"/>
        <v>2106</v>
      </c>
      <c r="G15">
        <f t="shared" si="5"/>
        <v>2106</v>
      </c>
      <c r="H15">
        <f t="shared" ref="H15:H21" si="6">C15</f>
        <v>2106</v>
      </c>
    </row>
    <row r="16" spans="1:18" x14ac:dyDescent="0.25">
      <c r="A16">
        <v>9</v>
      </c>
      <c r="B16" s="9">
        <f>ROUND('1-1-2014'!C15,0)</f>
        <v>2193</v>
      </c>
      <c r="C16" s="9">
        <f t="shared" si="0"/>
        <v>2211</v>
      </c>
      <c r="F16">
        <f t="shared" si="4"/>
        <v>2211</v>
      </c>
      <c r="G16">
        <f t="shared" si="5"/>
        <v>2211</v>
      </c>
      <c r="H16">
        <f t="shared" si="6"/>
        <v>2211</v>
      </c>
    </row>
    <row r="17" spans="1:13" x14ac:dyDescent="0.25">
      <c r="A17">
        <v>10</v>
      </c>
      <c r="B17" s="9">
        <f>ROUND('1-1-2014'!C16,0)</f>
        <v>2302</v>
      </c>
      <c r="C17" s="9">
        <f t="shared" si="0"/>
        <v>2320</v>
      </c>
      <c r="F17">
        <f t="shared" si="4"/>
        <v>2320</v>
      </c>
      <c r="G17">
        <f t="shared" si="5"/>
        <v>2320</v>
      </c>
      <c r="H17">
        <f t="shared" si="6"/>
        <v>2320</v>
      </c>
      <c r="I17">
        <f>C17</f>
        <v>2320</v>
      </c>
    </row>
    <row r="18" spans="1:13" x14ac:dyDescent="0.25">
      <c r="A18">
        <v>11</v>
      </c>
      <c r="B18" s="9">
        <f>ROUND('1-1-2014'!C17,0)</f>
        <v>2418</v>
      </c>
      <c r="C18" s="9">
        <f t="shared" si="0"/>
        <v>2437</v>
      </c>
      <c r="G18">
        <f t="shared" si="5"/>
        <v>2437</v>
      </c>
      <c r="H18">
        <f t="shared" si="6"/>
        <v>2437</v>
      </c>
      <c r="I18">
        <f t="shared" ref="I18:I25" si="7">C18</f>
        <v>2437</v>
      </c>
    </row>
    <row r="19" spans="1:13" x14ac:dyDescent="0.25">
      <c r="A19">
        <v>12</v>
      </c>
      <c r="B19" s="9">
        <f>ROUND('1-1-2014'!C18,0)</f>
        <v>2526</v>
      </c>
      <c r="C19" s="9">
        <f t="shared" si="0"/>
        <v>2546</v>
      </c>
      <c r="G19">
        <f t="shared" si="5"/>
        <v>2546</v>
      </c>
      <c r="H19">
        <f t="shared" si="6"/>
        <v>2546</v>
      </c>
      <c r="I19">
        <f t="shared" si="7"/>
        <v>2546</v>
      </c>
    </row>
    <row r="20" spans="1:13" x14ac:dyDescent="0.25">
      <c r="A20">
        <v>13</v>
      </c>
      <c r="B20" s="9">
        <f>ROUND('1-1-2014'!C19,0)</f>
        <v>2639</v>
      </c>
      <c r="C20" s="9">
        <f t="shared" si="0"/>
        <v>2660</v>
      </c>
      <c r="H20">
        <f t="shared" si="6"/>
        <v>2660</v>
      </c>
      <c r="I20">
        <f t="shared" si="7"/>
        <v>2660</v>
      </c>
      <c r="J20">
        <f>C20</f>
        <v>2660</v>
      </c>
    </row>
    <row r="21" spans="1:13" x14ac:dyDescent="0.25">
      <c r="A21">
        <v>14</v>
      </c>
      <c r="B21" s="9">
        <f>ROUND('1-1-2014'!C20,0)</f>
        <v>2746</v>
      </c>
      <c r="C21" s="9">
        <f t="shared" si="0"/>
        <v>2768</v>
      </c>
      <c r="H21">
        <f t="shared" si="6"/>
        <v>2768</v>
      </c>
      <c r="I21">
        <f t="shared" si="7"/>
        <v>2768</v>
      </c>
      <c r="J21">
        <f t="shared" ref="J21:J29" si="8">C21</f>
        <v>2768</v>
      </c>
    </row>
    <row r="22" spans="1:13" x14ac:dyDescent="0.25">
      <c r="A22">
        <v>15</v>
      </c>
      <c r="B22" s="9">
        <f>ROUND('1-1-2014'!C21,0)</f>
        <v>2856</v>
      </c>
      <c r="C22" s="9">
        <f t="shared" si="0"/>
        <v>2879</v>
      </c>
      <c r="I22">
        <f t="shared" si="7"/>
        <v>2879</v>
      </c>
      <c r="J22">
        <f t="shared" si="8"/>
        <v>2879</v>
      </c>
      <c r="K22">
        <f>C22</f>
        <v>2879</v>
      </c>
    </row>
    <row r="23" spans="1:13" x14ac:dyDescent="0.25">
      <c r="A23">
        <v>16</v>
      </c>
      <c r="B23" s="9">
        <f>ROUND('1-1-2014'!C22,0)</f>
        <v>2955</v>
      </c>
      <c r="C23" s="9">
        <f t="shared" si="0"/>
        <v>2979</v>
      </c>
      <c r="I23">
        <f t="shared" si="7"/>
        <v>2979</v>
      </c>
      <c r="J23">
        <f t="shared" si="8"/>
        <v>2979</v>
      </c>
      <c r="K23">
        <f t="shared" ref="K23:K32" si="9">C23</f>
        <v>2979</v>
      </c>
    </row>
    <row r="24" spans="1:13" x14ac:dyDescent="0.25">
      <c r="A24">
        <v>17</v>
      </c>
      <c r="B24" s="9">
        <f>ROUND('1-1-2014'!C23,0)</f>
        <v>3059</v>
      </c>
      <c r="C24" s="9">
        <f t="shared" si="0"/>
        <v>3083</v>
      </c>
      <c r="I24">
        <f t="shared" si="7"/>
        <v>3083</v>
      </c>
      <c r="J24">
        <f t="shared" si="8"/>
        <v>3083</v>
      </c>
      <c r="K24">
        <f t="shared" si="9"/>
        <v>3083</v>
      </c>
    </row>
    <row r="25" spans="1:13" x14ac:dyDescent="0.25">
      <c r="A25">
        <v>18</v>
      </c>
      <c r="B25" s="9">
        <f>ROUND('1-1-2014'!C24,0)</f>
        <v>3151</v>
      </c>
      <c r="C25" s="9">
        <f t="shared" si="0"/>
        <v>3176</v>
      </c>
      <c r="I25">
        <f t="shared" si="7"/>
        <v>3176</v>
      </c>
      <c r="J25">
        <f t="shared" si="8"/>
        <v>3176</v>
      </c>
      <c r="K25">
        <f t="shared" si="9"/>
        <v>3176</v>
      </c>
    </row>
    <row r="26" spans="1:13" x14ac:dyDescent="0.25">
      <c r="A26">
        <v>19</v>
      </c>
      <c r="B26" s="9">
        <f>ROUND('1-1-2014'!C25,0)</f>
        <v>3229</v>
      </c>
      <c r="C26" s="9">
        <f t="shared" si="0"/>
        <v>3255</v>
      </c>
      <c r="J26">
        <f t="shared" si="8"/>
        <v>3255</v>
      </c>
      <c r="K26">
        <f t="shared" si="9"/>
        <v>3255</v>
      </c>
      <c r="L26">
        <f>C26</f>
        <v>3255</v>
      </c>
    </row>
    <row r="27" spans="1:13" x14ac:dyDescent="0.25">
      <c r="A27">
        <v>20</v>
      </c>
      <c r="B27" s="9">
        <f>ROUND('1-1-2014'!C26,0)</f>
        <v>3309</v>
      </c>
      <c r="C27" s="9">
        <f t="shared" si="0"/>
        <v>3335</v>
      </c>
      <c r="J27">
        <f t="shared" si="8"/>
        <v>3335</v>
      </c>
      <c r="K27">
        <f t="shared" si="9"/>
        <v>3335</v>
      </c>
      <c r="L27">
        <f t="shared" ref="L27:L36" si="10">C27</f>
        <v>3335</v>
      </c>
    </row>
    <row r="28" spans="1:13" x14ac:dyDescent="0.25">
      <c r="A28">
        <v>21</v>
      </c>
      <c r="B28" s="9">
        <f>ROUND('1-1-2014'!C27,0)</f>
        <v>3394</v>
      </c>
      <c r="C28" s="9">
        <f t="shared" si="0"/>
        <v>3421</v>
      </c>
      <c r="J28">
        <f t="shared" si="8"/>
        <v>3421</v>
      </c>
      <c r="K28">
        <f t="shared" si="9"/>
        <v>3421</v>
      </c>
      <c r="L28">
        <f t="shared" si="10"/>
        <v>3421</v>
      </c>
    </row>
    <row r="29" spans="1:13" x14ac:dyDescent="0.25">
      <c r="A29">
        <v>22</v>
      </c>
      <c r="B29" s="9">
        <f>ROUND('1-1-2014'!C28,0)</f>
        <v>3477</v>
      </c>
      <c r="C29" s="9">
        <f t="shared" si="0"/>
        <v>3505</v>
      </c>
      <c r="J29">
        <f t="shared" si="8"/>
        <v>3505</v>
      </c>
      <c r="K29">
        <f t="shared" si="9"/>
        <v>3505</v>
      </c>
      <c r="L29">
        <f t="shared" si="10"/>
        <v>3505</v>
      </c>
    </row>
    <row r="30" spans="1:13" x14ac:dyDescent="0.25">
      <c r="A30">
        <v>23</v>
      </c>
      <c r="B30" s="9">
        <f>ROUND('1-1-2014'!C29,0)</f>
        <v>3565</v>
      </c>
      <c r="C30" s="9">
        <f t="shared" si="0"/>
        <v>3594</v>
      </c>
      <c r="K30">
        <f t="shared" si="9"/>
        <v>3594</v>
      </c>
      <c r="L30">
        <f t="shared" si="10"/>
        <v>3594</v>
      </c>
      <c r="M30">
        <f>C30</f>
        <v>3594</v>
      </c>
    </row>
    <row r="31" spans="1:13" x14ac:dyDescent="0.25">
      <c r="A31">
        <v>24</v>
      </c>
      <c r="B31" s="9">
        <f>ROUND('1-1-2014'!C30,0)</f>
        <v>3652</v>
      </c>
      <c r="C31" s="9">
        <f t="shared" si="0"/>
        <v>3681</v>
      </c>
      <c r="K31">
        <f t="shared" si="9"/>
        <v>3681</v>
      </c>
      <c r="L31">
        <f t="shared" si="10"/>
        <v>3681</v>
      </c>
      <c r="M31">
        <f t="shared" ref="M31:M40" si="11">C31</f>
        <v>3681</v>
      </c>
    </row>
    <row r="32" spans="1:13" x14ac:dyDescent="0.25">
      <c r="A32">
        <v>25</v>
      </c>
      <c r="B32" s="9">
        <f>ROUND('1-1-2014'!C31,0)</f>
        <v>3744</v>
      </c>
      <c r="C32" s="9">
        <f t="shared" si="0"/>
        <v>3774</v>
      </c>
      <c r="K32">
        <f t="shared" si="9"/>
        <v>3774</v>
      </c>
      <c r="L32">
        <f t="shared" si="10"/>
        <v>3774</v>
      </c>
      <c r="M32">
        <f t="shared" si="11"/>
        <v>3774</v>
      </c>
    </row>
    <row r="33" spans="1:15" x14ac:dyDescent="0.25">
      <c r="A33">
        <v>26</v>
      </c>
      <c r="B33" s="9">
        <f>ROUND('1-1-2014'!C32,0)</f>
        <v>3838</v>
      </c>
      <c r="C33" s="9">
        <f t="shared" si="0"/>
        <v>3869</v>
      </c>
      <c r="L33">
        <f t="shared" si="10"/>
        <v>3869</v>
      </c>
      <c r="M33">
        <f t="shared" si="11"/>
        <v>3869</v>
      </c>
    </row>
    <row r="34" spans="1:15" x14ac:dyDescent="0.25">
      <c r="A34">
        <v>27</v>
      </c>
      <c r="B34" s="9">
        <f>ROUND('1-1-2014'!C33,0)</f>
        <v>3935</v>
      </c>
      <c r="C34" s="9">
        <f t="shared" si="0"/>
        <v>3966</v>
      </c>
      <c r="L34">
        <f t="shared" si="10"/>
        <v>3966</v>
      </c>
      <c r="M34">
        <f t="shared" si="11"/>
        <v>3966</v>
      </c>
      <c r="N34">
        <f>C34</f>
        <v>3966</v>
      </c>
    </row>
    <row r="35" spans="1:15" x14ac:dyDescent="0.25">
      <c r="A35">
        <v>28</v>
      </c>
      <c r="B35" s="9">
        <f>ROUND('1-1-2014'!C34,0)</f>
        <v>4033</v>
      </c>
      <c r="C35" s="9">
        <f t="shared" si="0"/>
        <v>4065</v>
      </c>
      <c r="L35">
        <f t="shared" si="10"/>
        <v>4065</v>
      </c>
      <c r="M35">
        <f t="shared" si="11"/>
        <v>4065</v>
      </c>
      <c r="N35">
        <f t="shared" ref="N35:N44" si="12">C35</f>
        <v>4065</v>
      </c>
    </row>
    <row r="36" spans="1:15" x14ac:dyDescent="0.25">
      <c r="A36">
        <v>29</v>
      </c>
      <c r="B36" s="9">
        <f>ROUND('1-1-2014'!C35,0)</f>
        <v>4133</v>
      </c>
      <c r="C36" s="9">
        <f t="shared" si="0"/>
        <v>4166</v>
      </c>
      <c r="L36">
        <f t="shared" si="10"/>
        <v>4166</v>
      </c>
      <c r="M36">
        <f t="shared" si="11"/>
        <v>4166</v>
      </c>
      <c r="N36">
        <f t="shared" si="12"/>
        <v>4166</v>
      </c>
    </row>
    <row r="37" spans="1:15" x14ac:dyDescent="0.25">
      <c r="A37">
        <v>30</v>
      </c>
      <c r="B37" s="9">
        <f>ROUND('1-1-2014'!C36,0)</f>
        <v>4236</v>
      </c>
      <c r="C37" s="9">
        <f t="shared" si="0"/>
        <v>4270</v>
      </c>
      <c r="M37">
        <f t="shared" si="11"/>
        <v>4270</v>
      </c>
      <c r="N37">
        <f t="shared" si="12"/>
        <v>4270</v>
      </c>
    </row>
    <row r="38" spans="1:15" x14ac:dyDescent="0.25">
      <c r="A38">
        <v>31</v>
      </c>
      <c r="B38" s="9">
        <f>ROUND('1-1-2014'!C37,0)</f>
        <v>4342</v>
      </c>
      <c r="C38" s="9">
        <f t="shared" si="0"/>
        <v>4377</v>
      </c>
      <c r="M38">
        <f t="shared" si="11"/>
        <v>4377</v>
      </c>
      <c r="N38">
        <f t="shared" si="12"/>
        <v>4377</v>
      </c>
      <c r="O38">
        <f>C38</f>
        <v>4377</v>
      </c>
    </row>
    <row r="39" spans="1:15" x14ac:dyDescent="0.25">
      <c r="A39">
        <v>32</v>
      </c>
      <c r="B39" s="9">
        <f>ROUND('1-1-2014'!C38,0)</f>
        <v>4451</v>
      </c>
      <c r="C39" s="9">
        <f t="shared" si="0"/>
        <v>4487</v>
      </c>
      <c r="M39">
        <f t="shared" si="11"/>
        <v>4487</v>
      </c>
      <c r="N39">
        <f t="shared" si="12"/>
        <v>4487</v>
      </c>
      <c r="O39">
        <f t="shared" ref="O39:O48" si="13">C39</f>
        <v>4487</v>
      </c>
    </row>
    <row r="40" spans="1:15" x14ac:dyDescent="0.25">
      <c r="A40">
        <v>33</v>
      </c>
      <c r="B40" s="9">
        <f>ROUND('1-1-2014'!C39,0)</f>
        <v>4562</v>
      </c>
      <c r="C40" s="9">
        <f t="shared" si="0"/>
        <v>4598</v>
      </c>
      <c r="M40">
        <f t="shared" si="11"/>
        <v>4598</v>
      </c>
      <c r="N40">
        <f t="shared" si="12"/>
        <v>4598</v>
      </c>
      <c r="O40">
        <f t="shared" si="13"/>
        <v>4598</v>
      </c>
    </row>
    <row r="41" spans="1:15" x14ac:dyDescent="0.25">
      <c r="A41">
        <v>34</v>
      </c>
      <c r="B41" s="9">
        <f>ROUND('1-1-2014'!C40,0)</f>
        <v>4676</v>
      </c>
      <c r="C41" s="9">
        <f t="shared" si="0"/>
        <v>4713</v>
      </c>
      <c r="N41">
        <f t="shared" si="12"/>
        <v>4713</v>
      </c>
      <c r="O41">
        <f t="shared" si="13"/>
        <v>4713</v>
      </c>
    </row>
    <row r="42" spans="1:15" x14ac:dyDescent="0.25">
      <c r="A42">
        <v>35</v>
      </c>
      <c r="B42" s="9">
        <f>ROUND('1-1-2014'!C41,0)</f>
        <v>4793</v>
      </c>
      <c r="C42" s="9">
        <f t="shared" si="0"/>
        <v>4831</v>
      </c>
      <c r="N42">
        <f t="shared" si="12"/>
        <v>4831</v>
      </c>
      <c r="O42">
        <f t="shared" si="13"/>
        <v>4831</v>
      </c>
    </row>
    <row r="43" spans="1:15" x14ac:dyDescent="0.25">
      <c r="A43">
        <v>36</v>
      </c>
      <c r="B43" s="9">
        <f>ROUND('1-1-2014'!C42,0)</f>
        <v>4913</v>
      </c>
      <c r="C43" s="9">
        <f t="shared" si="0"/>
        <v>4952</v>
      </c>
      <c r="N43">
        <f t="shared" si="12"/>
        <v>4952</v>
      </c>
      <c r="O43">
        <f t="shared" si="13"/>
        <v>4952</v>
      </c>
    </row>
    <row r="44" spans="1:15" x14ac:dyDescent="0.25">
      <c r="A44">
        <v>37</v>
      </c>
      <c r="B44" s="9">
        <f>ROUND('1-1-2014'!C43,0)</f>
        <v>5037</v>
      </c>
      <c r="C44" s="9">
        <f t="shared" si="0"/>
        <v>5077</v>
      </c>
      <c r="N44">
        <f t="shared" si="12"/>
        <v>5077</v>
      </c>
      <c r="O44">
        <f t="shared" si="13"/>
        <v>5077</v>
      </c>
    </row>
    <row r="45" spans="1:15" x14ac:dyDescent="0.25">
      <c r="A45">
        <v>38</v>
      </c>
      <c r="B45" s="9">
        <f>ROUND('1-1-2014'!C44,0)</f>
        <v>5162</v>
      </c>
      <c r="C45" s="9">
        <f t="shared" si="0"/>
        <v>5203</v>
      </c>
      <c r="O45">
        <f t="shared" si="13"/>
        <v>5203</v>
      </c>
    </row>
    <row r="46" spans="1:15" x14ac:dyDescent="0.25">
      <c r="A46">
        <v>39</v>
      </c>
      <c r="B46" s="9">
        <f>ROUND('1-1-2014'!C45,0)</f>
        <v>5291</v>
      </c>
      <c r="C46" s="9">
        <f t="shared" si="0"/>
        <v>5333</v>
      </c>
      <c r="O46">
        <f t="shared" si="13"/>
        <v>5333</v>
      </c>
    </row>
    <row r="47" spans="1:15" x14ac:dyDescent="0.25">
      <c r="A47">
        <v>40</v>
      </c>
      <c r="B47" s="9">
        <f>ROUND('1-1-2014'!C46,0)</f>
        <v>5423</v>
      </c>
      <c r="C47" s="9">
        <f t="shared" si="0"/>
        <v>5466</v>
      </c>
      <c r="O47">
        <f t="shared" si="13"/>
        <v>5466</v>
      </c>
    </row>
    <row r="48" spans="1:15" x14ac:dyDescent="0.25">
      <c r="A48">
        <v>41</v>
      </c>
      <c r="B48" s="9">
        <f>ROUND('1-1-2014'!C47,0)</f>
        <v>5559</v>
      </c>
      <c r="C48" s="9">
        <f t="shared" si="0"/>
        <v>5603</v>
      </c>
      <c r="O48">
        <f t="shared" si="13"/>
        <v>5603</v>
      </c>
    </row>
    <row r="49" spans="1:3" x14ac:dyDescent="0.25">
      <c r="B49" s="9">
        <f>ROUND('1-1-2014'!C48,0)</f>
        <v>0</v>
      </c>
    </row>
    <row r="50" spans="1:3" x14ac:dyDescent="0.25">
      <c r="A50" t="s">
        <v>16</v>
      </c>
      <c r="B50" s="9">
        <f>ROUND('1-1-2014'!C49,0)</f>
        <v>1182</v>
      </c>
      <c r="C50" s="9">
        <f t="shared" si="0"/>
        <v>1191</v>
      </c>
    </row>
    <row r="51" spans="1:3" x14ac:dyDescent="0.25">
      <c r="A51" t="s">
        <v>17</v>
      </c>
      <c r="B51" s="9">
        <f>ROUND('1-1-2014'!C50,0)</f>
        <v>1398</v>
      </c>
      <c r="C51" s="9">
        <f t="shared" si="0"/>
        <v>1409</v>
      </c>
    </row>
    <row r="52" spans="1:3" x14ac:dyDescent="0.25">
      <c r="A52" t="s">
        <v>18</v>
      </c>
      <c r="B52" s="9">
        <f>ROUND('1-1-2014'!C51,0)</f>
        <v>1537</v>
      </c>
      <c r="C52" s="9">
        <f t="shared" si="0"/>
        <v>1549</v>
      </c>
    </row>
  </sheetData>
  <sheetProtection algorithmName="SHA-512" hashValue="Xocvz0grQ7tbXy184/T8q6j3gp8G9IKqfcQrXdnkutCBKqF9iRUErDQcEU/OYPueVVSRELDOSzTrp8uDiYuBNw==" saltValue="kuV7sgxqRp64j2Wc7cbm/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22" workbookViewId="0">
      <selection activeCell="A22" sqref="A1:XFD1048576"/>
    </sheetView>
  </sheetViews>
  <sheetFormatPr defaultRowHeight="15" x14ac:dyDescent="0.25"/>
  <cols>
    <col min="1" max="1" width="14.140625" customWidth="1"/>
    <col min="2" max="2" width="14.140625" style="9" customWidth="1"/>
    <col min="3" max="3" width="12.7109375" style="9" customWidth="1"/>
    <col min="4" max="4" width="10" style="9" bestFit="1" customWidth="1"/>
    <col min="18" max="18" width="26.5703125" customWidth="1"/>
  </cols>
  <sheetData>
    <row r="1" spans="1:18" x14ac:dyDescent="0.25">
      <c r="A1" t="s">
        <v>29</v>
      </c>
    </row>
    <row r="3" spans="1:18" s="10" customFormat="1" ht="43.5" customHeight="1" x14ac:dyDescent="0.25">
      <c r="A3" s="10" t="s">
        <v>0</v>
      </c>
      <c r="B3" s="15" t="str">
        <f>+'1-3-2015 Tabel 1'!C3</f>
        <v>Brutosalaris
1 maart 2015 (tabel 1)</v>
      </c>
      <c r="C3" s="15" t="s">
        <v>31</v>
      </c>
      <c r="D3" s="13" t="s">
        <v>20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Q3" s="10" t="s">
        <v>13</v>
      </c>
      <c r="R3" s="10" t="s">
        <v>14</v>
      </c>
    </row>
    <row r="4" spans="1:18" x14ac:dyDescent="0.25">
      <c r="R4" t="s">
        <v>15</v>
      </c>
    </row>
    <row r="5" spans="1:18" x14ac:dyDescent="0.25">
      <c r="A5">
        <v>-2</v>
      </c>
      <c r="B5" s="9">
        <f>+'1-3-2015 Tabel 1'!C5</f>
        <v>1410</v>
      </c>
      <c r="C5" s="9">
        <f>ROUND(B5*1.015,0)</f>
        <v>1431</v>
      </c>
      <c r="Q5" t="s">
        <v>16</v>
      </c>
      <c r="R5" s="1">
        <f>C50</f>
        <v>1209</v>
      </c>
    </row>
    <row r="6" spans="1:18" x14ac:dyDescent="0.25">
      <c r="A6">
        <v>-1</v>
      </c>
      <c r="B6" s="9">
        <f>+'1-3-2015 Tabel 1'!C6</f>
        <v>1452</v>
      </c>
      <c r="C6" s="9">
        <f t="shared" ref="C6:C52" si="0">ROUND(B6*1.015,0)</f>
        <v>1474</v>
      </c>
      <c r="D6" s="9">
        <f>+C6</f>
        <v>1474</v>
      </c>
      <c r="Q6" t="s">
        <v>17</v>
      </c>
      <c r="R6" s="1">
        <f t="shared" ref="R6:R7" si="1">C51</f>
        <v>1430</v>
      </c>
    </row>
    <row r="7" spans="1:18" x14ac:dyDescent="0.25">
      <c r="A7">
        <v>0</v>
      </c>
      <c r="B7" s="9">
        <f>+'1-3-2015 Tabel 1'!C7</f>
        <v>1496</v>
      </c>
      <c r="C7" s="9">
        <f t="shared" si="0"/>
        <v>1518</v>
      </c>
      <c r="D7" s="9">
        <f t="shared" ref="D7:D12" si="2">+C7</f>
        <v>1518</v>
      </c>
      <c r="Q7" t="s">
        <v>18</v>
      </c>
      <c r="R7" s="1">
        <f t="shared" si="1"/>
        <v>1572</v>
      </c>
    </row>
    <row r="8" spans="1:18" x14ac:dyDescent="0.25">
      <c r="A8">
        <v>1</v>
      </c>
      <c r="B8" s="9">
        <f>+'1-3-2015 Tabel 1'!C8</f>
        <v>1546</v>
      </c>
      <c r="C8" s="9">
        <f t="shared" si="0"/>
        <v>1569</v>
      </c>
      <c r="D8" s="9">
        <f t="shared" si="2"/>
        <v>1569</v>
      </c>
      <c r="E8">
        <f>C8</f>
        <v>1569</v>
      </c>
    </row>
    <row r="9" spans="1:18" x14ac:dyDescent="0.25">
      <c r="A9">
        <v>2</v>
      </c>
      <c r="B9" s="9">
        <f>+'1-3-2015 Tabel 1'!C9</f>
        <v>1602</v>
      </c>
      <c r="C9" s="9">
        <f t="shared" si="0"/>
        <v>1626</v>
      </c>
      <c r="D9" s="9">
        <f t="shared" si="2"/>
        <v>1626</v>
      </c>
      <c r="E9">
        <f t="shared" ref="E9:E14" si="3">C9</f>
        <v>1626</v>
      </c>
    </row>
    <row r="10" spans="1:18" x14ac:dyDescent="0.25">
      <c r="A10">
        <v>3</v>
      </c>
      <c r="B10" s="9">
        <f>+'1-3-2015 Tabel 1'!C10</f>
        <v>1665</v>
      </c>
      <c r="C10" s="9">
        <f t="shared" si="0"/>
        <v>1690</v>
      </c>
      <c r="D10" s="9">
        <f t="shared" si="2"/>
        <v>1690</v>
      </c>
      <c r="E10">
        <f t="shared" si="3"/>
        <v>1690</v>
      </c>
      <c r="F10">
        <f>C10</f>
        <v>1690</v>
      </c>
    </row>
    <row r="11" spans="1:18" x14ac:dyDescent="0.25">
      <c r="A11">
        <v>4</v>
      </c>
      <c r="B11" s="9">
        <f>+'1-3-2015 Tabel 1'!C11</f>
        <v>1731</v>
      </c>
      <c r="C11" s="9">
        <f t="shared" si="0"/>
        <v>1757</v>
      </c>
      <c r="D11" s="9">
        <f t="shared" si="2"/>
        <v>1757</v>
      </c>
      <c r="E11">
        <f t="shared" si="3"/>
        <v>1757</v>
      </c>
      <c r="F11">
        <f t="shared" ref="F11:F17" si="4">C11</f>
        <v>1757</v>
      </c>
    </row>
    <row r="12" spans="1:18" x14ac:dyDescent="0.25">
      <c r="A12">
        <v>5</v>
      </c>
      <c r="B12" s="9">
        <f>+'1-3-2015 Tabel 1'!C12</f>
        <v>1810</v>
      </c>
      <c r="C12" s="9">
        <f t="shared" si="0"/>
        <v>1837</v>
      </c>
      <c r="D12" s="9">
        <f t="shared" si="2"/>
        <v>1837</v>
      </c>
      <c r="E12">
        <f t="shared" si="3"/>
        <v>1837</v>
      </c>
      <c r="F12">
        <f t="shared" si="4"/>
        <v>1837</v>
      </c>
      <c r="G12">
        <f>C12</f>
        <v>1837</v>
      </c>
    </row>
    <row r="13" spans="1:18" x14ac:dyDescent="0.25">
      <c r="A13">
        <v>6</v>
      </c>
      <c r="B13" s="9">
        <f>+'1-3-2015 Tabel 1'!C13</f>
        <v>1900</v>
      </c>
      <c r="C13" s="9">
        <f t="shared" si="0"/>
        <v>1929</v>
      </c>
      <c r="E13">
        <f t="shared" si="3"/>
        <v>1929</v>
      </c>
      <c r="F13">
        <f t="shared" si="4"/>
        <v>1929</v>
      </c>
      <c r="G13">
        <f t="shared" ref="G13:G19" si="5">C13</f>
        <v>1929</v>
      </c>
    </row>
    <row r="14" spans="1:18" x14ac:dyDescent="0.25">
      <c r="A14">
        <v>7</v>
      </c>
      <c r="B14" s="9">
        <f>+'1-3-2015 Tabel 1'!C14</f>
        <v>1998</v>
      </c>
      <c r="C14" s="9">
        <f t="shared" si="0"/>
        <v>2028</v>
      </c>
      <c r="E14">
        <f t="shared" si="3"/>
        <v>2028</v>
      </c>
      <c r="F14">
        <f t="shared" si="4"/>
        <v>2028</v>
      </c>
      <c r="G14">
        <f t="shared" si="5"/>
        <v>2028</v>
      </c>
      <c r="H14">
        <f>C14</f>
        <v>2028</v>
      </c>
    </row>
    <row r="15" spans="1:18" x14ac:dyDescent="0.25">
      <c r="A15">
        <v>8</v>
      </c>
      <c r="B15" s="9">
        <f>+'1-3-2015 Tabel 1'!C15</f>
        <v>2106</v>
      </c>
      <c r="C15" s="9">
        <f t="shared" si="0"/>
        <v>2138</v>
      </c>
      <c r="F15">
        <f t="shared" si="4"/>
        <v>2138</v>
      </c>
      <c r="G15">
        <f t="shared" si="5"/>
        <v>2138</v>
      </c>
      <c r="H15">
        <f t="shared" ref="H15:H21" si="6">C15</f>
        <v>2138</v>
      </c>
    </row>
    <row r="16" spans="1:18" x14ac:dyDescent="0.25">
      <c r="A16">
        <v>9</v>
      </c>
      <c r="B16" s="9">
        <f>+'1-3-2015 Tabel 1'!C16</f>
        <v>2211</v>
      </c>
      <c r="C16" s="9">
        <f t="shared" si="0"/>
        <v>2244</v>
      </c>
      <c r="F16">
        <f t="shared" si="4"/>
        <v>2244</v>
      </c>
      <c r="G16">
        <f t="shared" si="5"/>
        <v>2244</v>
      </c>
      <c r="H16">
        <f t="shared" si="6"/>
        <v>2244</v>
      </c>
    </row>
    <row r="17" spans="1:13" x14ac:dyDescent="0.25">
      <c r="A17">
        <v>10</v>
      </c>
      <c r="B17" s="9">
        <f>+'1-3-2015 Tabel 1'!C17</f>
        <v>2320</v>
      </c>
      <c r="C17" s="9">
        <f t="shared" si="0"/>
        <v>2355</v>
      </c>
      <c r="F17">
        <f t="shared" si="4"/>
        <v>2355</v>
      </c>
      <c r="G17">
        <f t="shared" si="5"/>
        <v>2355</v>
      </c>
      <c r="H17">
        <f t="shared" si="6"/>
        <v>2355</v>
      </c>
      <c r="I17">
        <f>C17</f>
        <v>2355</v>
      </c>
    </row>
    <row r="18" spans="1:13" x14ac:dyDescent="0.25">
      <c r="A18">
        <v>11</v>
      </c>
      <c r="B18" s="9">
        <f>+'1-3-2015 Tabel 1'!C18</f>
        <v>2437</v>
      </c>
      <c r="C18" s="9">
        <f t="shared" si="0"/>
        <v>2474</v>
      </c>
      <c r="G18">
        <f t="shared" si="5"/>
        <v>2474</v>
      </c>
      <c r="H18">
        <f t="shared" si="6"/>
        <v>2474</v>
      </c>
      <c r="I18">
        <f t="shared" ref="I18:I25" si="7">C18</f>
        <v>2474</v>
      </c>
    </row>
    <row r="19" spans="1:13" x14ac:dyDescent="0.25">
      <c r="A19">
        <v>12</v>
      </c>
      <c r="B19" s="9">
        <f>+'1-3-2015 Tabel 1'!C19</f>
        <v>2546</v>
      </c>
      <c r="C19" s="9">
        <f t="shared" si="0"/>
        <v>2584</v>
      </c>
      <c r="G19">
        <f t="shared" si="5"/>
        <v>2584</v>
      </c>
      <c r="H19">
        <f t="shared" si="6"/>
        <v>2584</v>
      </c>
      <c r="I19">
        <f t="shared" si="7"/>
        <v>2584</v>
      </c>
    </row>
    <row r="20" spans="1:13" x14ac:dyDescent="0.25">
      <c r="A20">
        <v>13</v>
      </c>
      <c r="B20" s="9">
        <f>+'1-3-2015 Tabel 1'!C20</f>
        <v>2660</v>
      </c>
      <c r="C20" s="9">
        <f t="shared" si="0"/>
        <v>2700</v>
      </c>
      <c r="H20">
        <f t="shared" si="6"/>
        <v>2700</v>
      </c>
      <c r="I20">
        <f t="shared" si="7"/>
        <v>2700</v>
      </c>
      <c r="J20">
        <f>C20</f>
        <v>2700</v>
      </c>
    </row>
    <row r="21" spans="1:13" x14ac:dyDescent="0.25">
      <c r="A21">
        <v>14</v>
      </c>
      <c r="B21" s="9">
        <f>+'1-3-2015 Tabel 1'!C21</f>
        <v>2768</v>
      </c>
      <c r="C21" s="9">
        <f t="shared" si="0"/>
        <v>2810</v>
      </c>
      <c r="H21">
        <f t="shared" si="6"/>
        <v>2810</v>
      </c>
      <c r="I21">
        <f t="shared" si="7"/>
        <v>2810</v>
      </c>
      <c r="J21">
        <f t="shared" ref="J21:J29" si="8">C21</f>
        <v>2810</v>
      </c>
    </row>
    <row r="22" spans="1:13" x14ac:dyDescent="0.25">
      <c r="A22">
        <v>15</v>
      </c>
      <c r="B22" s="9">
        <f>+'1-3-2015 Tabel 1'!C22</f>
        <v>2879</v>
      </c>
      <c r="C22" s="9">
        <f t="shared" si="0"/>
        <v>2922</v>
      </c>
      <c r="I22">
        <f t="shared" si="7"/>
        <v>2922</v>
      </c>
      <c r="J22">
        <f t="shared" si="8"/>
        <v>2922</v>
      </c>
      <c r="K22">
        <f>C22</f>
        <v>2922</v>
      </c>
    </row>
    <row r="23" spans="1:13" x14ac:dyDescent="0.25">
      <c r="A23">
        <v>16</v>
      </c>
      <c r="B23" s="9">
        <f>+'1-3-2015 Tabel 1'!C23</f>
        <v>2979</v>
      </c>
      <c r="C23" s="9">
        <f t="shared" si="0"/>
        <v>3024</v>
      </c>
      <c r="I23">
        <f t="shared" si="7"/>
        <v>3024</v>
      </c>
      <c r="J23">
        <f t="shared" si="8"/>
        <v>3024</v>
      </c>
      <c r="K23">
        <f t="shared" ref="K23:K32" si="9">C23</f>
        <v>3024</v>
      </c>
    </row>
    <row r="24" spans="1:13" x14ac:dyDescent="0.25">
      <c r="A24">
        <v>17</v>
      </c>
      <c r="B24" s="9">
        <f>+'1-3-2015 Tabel 1'!C24</f>
        <v>3083</v>
      </c>
      <c r="C24" s="9">
        <f t="shared" si="0"/>
        <v>3129</v>
      </c>
      <c r="I24">
        <f t="shared" si="7"/>
        <v>3129</v>
      </c>
      <c r="J24">
        <f t="shared" si="8"/>
        <v>3129</v>
      </c>
      <c r="K24">
        <f t="shared" si="9"/>
        <v>3129</v>
      </c>
    </row>
    <row r="25" spans="1:13" x14ac:dyDescent="0.25">
      <c r="A25">
        <v>18</v>
      </c>
      <c r="B25" s="9">
        <f>+'1-3-2015 Tabel 1'!C25</f>
        <v>3176</v>
      </c>
      <c r="C25" s="9">
        <f t="shared" si="0"/>
        <v>3224</v>
      </c>
      <c r="I25">
        <f t="shared" si="7"/>
        <v>3224</v>
      </c>
      <c r="J25">
        <f t="shared" si="8"/>
        <v>3224</v>
      </c>
      <c r="K25">
        <f t="shared" si="9"/>
        <v>3224</v>
      </c>
    </row>
    <row r="26" spans="1:13" x14ac:dyDescent="0.25">
      <c r="A26">
        <v>19</v>
      </c>
      <c r="B26" s="9">
        <f>+'1-3-2015 Tabel 1'!C26</f>
        <v>3255</v>
      </c>
      <c r="C26" s="9">
        <f t="shared" si="0"/>
        <v>3304</v>
      </c>
      <c r="J26">
        <f t="shared" si="8"/>
        <v>3304</v>
      </c>
      <c r="K26">
        <f t="shared" si="9"/>
        <v>3304</v>
      </c>
      <c r="L26">
        <f>C26</f>
        <v>3304</v>
      </c>
    </row>
    <row r="27" spans="1:13" x14ac:dyDescent="0.25">
      <c r="A27">
        <v>20</v>
      </c>
      <c r="B27" s="9">
        <f>+'1-3-2015 Tabel 1'!C27</f>
        <v>3335</v>
      </c>
      <c r="C27" s="9">
        <f t="shared" si="0"/>
        <v>3385</v>
      </c>
      <c r="J27">
        <f t="shared" si="8"/>
        <v>3385</v>
      </c>
      <c r="K27">
        <f t="shared" si="9"/>
        <v>3385</v>
      </c>
      <c r="L27">
        <f t="shared" ref="L27:L36" si="10">C27</f>
        <v>3385</v>
      </c>
    </row>
    <row r="28" spans="1:13" x14ac:dyDescent="0.25">
      <c r="A28">
        <v>21</v>
      </c>
      <c r="B28" s="9">
        <f>+'1-3-2015 Tabel 1'!C28</f>
        <v>3421</v>
      </c>
      <c r="C28" s="9">
        <f t="shared" si="0"/>
        <v>3472</v>
      </c>
      <c r="J28">
        <f t="shared" si="8"/>
        <v>3472</v>
      </c>
      <c r="K28">
        <f t="shared" si="9"/>
        <v>3472</v>
      </c>
      <c r="L28">
        <f t="shared" si="10"/>
        <v>3472</v>
      </c>
    </row>
    <row r="29" spans="1:13" x14ac:dyDescent="0.25">
      <c r="A29">
        <v>22</v>
      </c>
      <c r="B29" s="9">
        <f>+'1-3-2015 Tabel 1'!C29</f>
        <v>3505</v>
      </c>
      <c r="C29" s="9">
        <f t="shared" si="0"/>
        <v>3558</v>
      </c>
      <c r="J29">
        <f t="shared" si="8"/>
        <v>3558</v>
      </c>
      <c r="K29">
        <f t="shared" si="9"/>
        <v>3558</v>
      </c>
      <c r="L29">
        <f t="shared" si="10"/>
        <v>3558</v>
      </c>
    </row>
    <row r="30" spans="1:13" x14ac:dyDescent="0.25">
      <c r="A30">
        <v>23</v>
      </c>
      <c r="B30" s="9">
        <f>+'1-3-2015 Tabel 1'!C30</f>
        <v>3594</v>
      </c>
      <c r="C30" s="9">
        <f t="shared" si="0"/>
        <v>3648</v>
      </c>
      <c r="K30">
        <f t="shared" si="9"/>
        <v>3648</v>
      </c>
      <c r="L30">
        <f t="shared" si="10"/>
        <v>3648</v>
      </c>
      <c r="M30">
        <f>C30</f>
        <v>3648</v>
      </c>
    </row>
    <row r="31" spans="1:13" x14ac:dyDescent="0.25">
      <c r="A31">
        <v>24</v>
      </c>
      <c r="B31" s="9">
        <f>+'1-3-2015 Tabel 1'!C31</f>
        <v>3681</v>
      </c>
      <c r="C31" s="9">
        <f t="shared" si="0"/>
        <v>3736</v>
      </c>
      <c r="K31">
        <f t="shared" si="9"/>
        <v>3736</v>
      </c>
      <c r="L31">
        <f t="shared" si="10"/>
        <v>3736</v>
      </c>
      <c r="M31">
        <f t="shared" ref="M31:M40" si="11">C31</f>
        <v>3736</v>
      </c>
    </row>
    <row r="32" spans="1:13" x14ac:dyDescent="0.25">
      <c r="A32">
        <v>25</v>
      </c>
      <c r="B32" s="9">
        <f>+'1-3-2015 Tabel 1'!C32</f>
        <v>3774</v>
      </c>
      <c r="C32" s="9">
        <f t="shared" si="0"/>
        <v>3831</v>
      </c>
      <c r="K32">
        <f t="shared" si="9"/>
        <v>3831</v>
      </c>
      <c r="L32">
        <f t="shared" si="10"/>
        <v>3831</v>
      </c>
      <c r="M32">
        <f t="shared" si="11"/>
        <v>3831</v>
      </c>
    </row>
    <row r="33" spans="1:15" x14ac:dyDescent="0.25">
      <c r="A33">
        <v>26</v>
      </c>
      <c r="B33" s="9">
        <f>+'1-3-2015 Tabel 1'!C33</f>
        <v>3869</v>
      </c>
      <c r="C33" s="9">
        <f t="shared" si="0"/>
        <v>3927</v>
      </c>
      <c r="L33">
        <f t="shared" si="10"/>
        <v>3927</v>
      </c>
      <c r="M33">
        <f t="shared" si="11"/>
        <v>3927</v>
      </c>
    </row>
    <row r="34" spans="1:15" x14ac:dyDescent="0.25">
      <c r="A34">
        <v>27</v>
      </c>
      <c r="B34" s="9">
        <f>+'1-3-2015 Tabel 1'!C34</f>
        <v>3966</v>
      </c>
      <c r="C34" s="9">
        <f t="shared" si="0"/>
        <v>4025</v>
      </c>
      <c r="L34">
        <f t="shared" si="10"/>
        <v>4025</v>
      </c>
      <c r="M34">
        <f t="shared" si="11"/>
        <v>4025</v>
      </c>
      <c r="N34">
        <f>C34</f>
        <v>4025</v>
      </c>
    </row>
    <row r="35" spans="1:15" x14ac:dyDescent="0.25">
      <c r="A35">
        <v>28</v>
      </c>
      <c r="B35" s="9">
        <f>+'1-3-2015 Tabel 1'!C35</f>
        <v>4065</v>
      </c>
      <c r="C35" s="9">
        <f t="shared" si="0"/>
        <v>4126</v>
      </c>
      <c r="L35">
        <f t="shared" si="10"/>
        <v>4126</v>
      </c>
      <c r="M35">
        <f t="shared" si="11"/>
        <v>4126</v>
      </c>
      <c r="N35">
        <f t="shared" ref="N35:N44" si="12">C35</f>
        <v>4126</v>
      </c>
    </row>
    <row r="36" spans="1:15" x14ac:dyDescent="0.25">
      <c r="A36">
        <v>29</v>
      </c>
      <c r="B36" s="9">
        <f>+'1-3-2015 Tabel 1'!C36</f>
        <v>4166</v>
      </c>
      <c r="C36" s="9">
        <f t="shared" si="0"/>
        <v>4228</v>
      </c>
      <c r="L36">
        <f t="shared" si="10"/>
        <v>4228</v>
      </c>
      <c r="M36">
        <f t="shared" si="11"/>
        <v>4228</v>
      </c>
      <c r="N36">
        <f t="shared" si="12"/>
        <v>4228</v>
      </c>
    </row>
    <row r="37" spans="1:15" x14ac:dyDescent="0.25">
      <c r="A37">
        <v>30</v>
      </c>
      <c r="B37" s="9">
        <f>+'1-3-2015 Tabel 1'!C37</f>
        <v>4270</v>
      </c>
      <c r="C37" s="9">
        <f t="shared" si="0"/>
        <v>4334</v>
      </c>
      <c r="M37">
        <f t="shared" si="11"/>
        <v>4334</v>
      </c>
      <c r="N37">
        <f t="shared" si="12"/>
        <v>4334</v>
      </c>
    </row>
    <row r="38" spans="1:15" x14ac:dyDescent="0.25">
      <c r="A38">
        <v>31</v>
      </c>
      <c r="B38" s="9">
        <f>+'1-3-2015 Tabel 1'!C38</f>
        <v>4377</v>
      </c>
      <c r="C38" s="9">
        <f t="shared" si="0"/>
        <v>4443</v>
      </c>
      <c r="M38">
        <f t="shared" si="11"/>
        <v>4443</v>
      </c>
      <c r="N38">
        <f t="shared" si="12"/>
        <v>4443</v>
      </c>
      <c r="O38">
        <f>C38</f>
        <v>4443</v>
      </c>
    </row>
    <row r="39" spans="1:15" x14ac:dyDescent="0.25">
      <c r="A39">
        <v>32</v>
      </c>
      <c r="B39" s="9">
        <f>+'1-3-2015 Tabel 1'!C39</f>
        <v>4487</v>
      </c>
      <c r="C39" s="9">
        <f t="shared" si="0"/>
        <v>4554</v>
      </c>
      <c r="M39">
        <f t="shared" si="11"/>
        <v>4554</v>
      </c>
      <c r="N39">
        <f t="shared" si="12"/>
        <v>4554</v>
      </c>
      <c r="O39">
        <f t="shared" ref="O39:O48" si="13">C39</f>
        <v>4554</v>
      </c>
    </row>
    <row r="40" spans="1:15" x14ac:dyDescent="0.25">
      <c r="A40">
        <v>33</v>
      </c>
      <c r="B40" s="9">
        <f>+'1-3-2015 Tabel 1'!C40</f>
        <v>4598</v>
      </c>
      <c r="C40" s="9">
        <f t="shared" si="0"/>
        <v>4667</v>
      </c>
      <c r="M40">
        <f t="shared" si="11"/>
        <v>4667</v>
      </c>
      <c r="N40">
        <f t="shared" si="12"/>
        <v>4667</v>
      </c>
      <c r="O40">
        <f t="shared" si="13"/>
        <v>4667</v>
      </c>
    </row>
    <row r="41" spans="1:15" x14ac:dyDescent="0.25">
      <c r="A41">
        <v>34</v>
      </c>
      <c r="B41" s="9">
        <f>+'1-3-2015 Tabel 1'!C41</f>
        <v>4713</v>
      </c>
      <c r="C41" s="9">
        <f t="shared" si="0"/>
        <v>4784</v>
      </c>
      <c r="N41">
        <f t="shared" si="12"/>
        <v>4784</v>
      </c>
      <c r="O41">
        <f t="shared" si="13"/>
        <v>4784</v>
      </c>
    </row>
    <row r="42" spans="1:15" x14ac:dyDescent="0.25">
      <c r="A42">
        <v>35</v>
      </c>
      <c r="B42" s="9">
        <f>+'1-3-2015 Tabel 1'!C42</f>
        <v>4831</v>
      </c>
      <c r="C42" s="9">
        <f t="shared" si="0"/>
        <v>4903</v>
      </c>
      <c r="N42">
        <f t="shared" si="12"/>
        <v>4903</v>
      </c>
      <c r="O42">
        <f t="shared" si="13"/>
        <v>4903</v>
      </c>
    </row>
    <row r="43" spans="1:15" x14ac:dyDescent="0.25">
      <c r="A43">
        <v>36</v>
      </c>
      <c r="B43" s="9">
        <f>+'1-3-2015 Tabel 1'!C43</f>
        <v>4952</v>
      </c>
      <c r="C43" s="9">
        <f t="shared" si="0"/>
        <v>5026</v>
      </c>
      <c r="N43">
        <f t="shared" si="12"/>
        <v>5026</v>
      </c>
      <c r="O43">
        <f t="shared" si="13"/>
        <v>5026</v>
      </c>
    </row>
    <row r="44" spans="1:15" x14ac:dyDescent="0.25">
      <c r="A44">
        <v>37</v>
      </c>
      <c r="B44" s="9">
        <f>+'1-3-2015 Tabel 1'!C44</f>
        <v>5077</v>
      </c>
      <c r="C44" s="9">
        <f t="shared" si="0"/>
        <v>5153</v>
      </c>
      <c r="N44">
        <f t="shared" si="12"/>
        <v>5153</v>
      </c>
      <c r="O44">
        <f t="shared" si="13"/>
        <v>5153</v>
      </c>
    </row>
    <row r="45" spans="1:15" x14ac:dyDescent="0.25">
      <c r="A45">
        <v>38</v>
      </c>
      <c r="B45" s="9">
        <f>+'1-3-2015 Tabel 1'!C45</f>
        <v>5203</v>
      </c>
      <c r="C45" s="9">
        <f t="shared" si="0"/>
        <v>5281</v>
      </c>
      <c r="O45">
        <f t="shared" si="13"/>
        <v>5281</v>
      </c>
    </row>
    <row r="46" spans="1:15" x14ac:dyDescent="0.25">
      <c r="A46">
        <v>39</v>
      </c>
      <c r="B46" s="9">
        <f>+'1-3-2015 Tabel 1'!C46</f>
        <v>5333</v>
      </c>
      <c r="C46" s="9">
        <f t="shared" si="0"/>
        <v>5413</v>
      </c>
      <c r="O46">
        <f t="shared" si="13"/>
        <v>5413</v>
      </c>
    </row>
    <row r="47" spans="1:15" x14ac:dyDescent="0.25">
      <c r="A47">
        <v>40</v>
      </c>
      <c r="B47" s="9">
        <f>+'1-3-2015 Tabel 1'!C47</f>
        <v>5466</v>
      </c>
      <c r="C47" s="9">
        <f t="shared" si="0"/>
        <v>5548</v>
      </c>
      <c r="O47">
        <f t="shared" si="13"/>
        <v>5548</v>
      </c>
    </row>
    <row r="48" spans="1:15" x14ac:dyDescent="0.25">
      <c r="A48">
        <v>41</v>
      </c>
      <c r="B48" s="9">
        <f>+'1-3-2015 Tabel 1'!C48</f>
        <v>5603</v>
      </c>
      <c r="C48" s="9">
        <f t="shared" si="0"/>
        <v>5687</v>
      </c>
      <c r="O48">
        <f t="shared" si="13"/>
        <v>5687</v>
      </c>
    </row>
    <row r="50" spans="1:3" x14ac:dyDescent="0.25">
      <c r="A50" t="s">
        <v>16</v>
      </c>
      <c r="B50" s="9">
        <f>+'1-3-2015 Tabel 1'!C50</f>
        <v>1191</v>
      </c>
      <c r="C50" s="9">
        <f t="shared" si="0"/>
        <v>1209</v>
      </c>
    </row>
    <row r="51" spans="1:3" x14ac:dyDescent="0.25">
      <c r="A51" t="s">
        <v>17</v>
      </c>
      <c r="B51" s="9">
        <f>+'1-3-2015 Tabel 1'!C51</f>
        <v>1409</v>
      </c>
      <c r="C51" s="9">
        <f t="shared" si="0"/>
        <v>1430</v>
      </c>
    </row>
    <row r="52" spans="1:3" x14ac:dyDescent="0.25">
      <c r="A52" t="s">
        <v>18</v>
      </c>
      <c r="B52" s="9">
        <f>+'1-3-2015 Tabel 1'!C52</f>
        <v>1549</v>
      </c>
      <c r="C52" s="9">
        <f t="shared" si="0"/>
        <v>1572</v>
      </c>
    </row>
  </sheetData>
  <sheetProtection algorithmName="SHA-512" hashValue="nJjnbAk/7rgG47Ajiu4bikvlNQzDYkq7RzRS6Us6sIE61CNWpcz95K9UcbwyEseR3jbvUdMGXQGRedLBJCLo8A==" saltValue="FdlRgnpzPNOjOtLrhWGBn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sqref="A1:XFD1048576"/>
    </sheetView>
  </sheetViews>
  <sheetFormatPr defaultRowHeight="15" x14ac:dyDescent="0.25"/>
  <cols>
    <col min="1" max="1" width="14.140625" customWidth="1"/>
    <col min="2" max="2" width="12" style="9" customWidth="1"/>
    <col min="3" max="3" width="13.140625" style="8" customWidth="1"/>
    <col min="4" max="4" width="9" style="8" bestFit="1" customWidth="1"/>
    <col min="18" max="18" width="26.5703125" customWidth="1"/>
  </cols>
  <sheetData>
    <row r="1" spans="1:18" x14ac:dyDescent="0.25">
      <c r="A1" t="s">
        <v>21</v>
      </c>
      <c r="D1" s="8" t="s">
        <v>33</v>
      </c>
    </row>
    <row r="3" spans="1:18" s="16" customFormat="1" ht="45" x14ac:dyDescent="0.25">
      <c r="A3" s="16" t="s">
        <v>0</v>
      </c>
      <c r="B3" s="15" t="str">
        <f>+'1-3-2015 Tabel 2'!C3</f>
        <v>Brutosalaris
1 maart 2015 (tabel 2)</v>
      </c>
      <c r="C3" s="17" t="s">
        <v>26</v>
      </c>
      <c r="D3" s="17" t="s">
        <v>20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Q3" s="16" t="s">
        <v>13</v>
      </c>
      <c r="R3" s="16" t="s">
        <v>14</v>
      </c>
    </row>
    <row r="4" spans="1:18" x14ac:dyDescent="0.25">
      <c r="R4" t="s">
        <v>15</v>
      </c>
    </row>
    <row r="5" spans="1:18" x14ac:dyDescent="0.25">
      <c r="A5">
        <v>-2</v>
      </c>
      <c r="B5" s="9">
        <f>+'1-3-2015 Tabel 2'!C5</f>
        <v>1431</v>
      </c>
      <c r="C5" s="9">
        <f>+B5+20</f>
        <v>1451</v>
      </c>
      <c r="Q5" t="s">
        <v>16</v>
      </c>
      <c r="R5" s="1">
        <f>C50</f>
        <v>1229</v>
      </c>
    </row>
    <row r="6" spans="1:18" x14ac:dyDescent="0.25">
      <c r="A6">
        <v>-1</v>
      </c>
      <c r="B6" s="9">
        <f>+'1-3-2015 Tabel 2'!C6</f>
        <v>1474</v>
      </c>
      <c r="C6" s="9">
        <f t="shared" ref="C6:C48" si="0">+B6+20</f>
        <v>1494</v>
      </c>
      <c r="D6" s="9">
        <f>+C6</f>
        <v>1494</v>
      </c>
      <c r="Q6" t="s">
        <v>17</v>
      </c>
      <c r="R6" s="1">
        <f t="shared" ref="R6:R7" si="1">C51</f>
        <v>1450</v>
      </c>
    </row>
    <row r="7" spans="1:18" x14ac:dyDescent="0.25">
      <c r="A7">
        <v>0</v>
      </c>
      <c r="B7" s="9">
        <f>+'1-3-2015 Tabel 2'!C7</f>
        <v>1518</v>
      </c>
      <c r="C7" s="9">
        <f t="shared" si="0"/>
        <v>1538</v>
      </c>
      <c r="D7" s="9">
        <f t="shared" ref="D7:D12" si="2">+C7</f>
        <v>1538</v>
      </c>
      <c r="Q7" t="s">
        <v>18</v>
      </c>
      <c r="R7" s="1">
        <f t="shared" si="1"/>
        <v>1592</v>
      </c>
    </row>
    <row r="8" spans="1:18" x14ac:dyDescent="0.25">
      <c r="A8">
        <v>1</v>
      </c>
      <c r="B8" s="9">
        <f>+'1-3-2015 Tabel 2'!C8</f>
        <v>1569</v>
      </c>
      <c r="C8" s="9">
        <f t="shared" si="0"/>
        <v>1589</v>
      </c>
      <c r="D8" s="9">
        <f t="shared" si="2"/>
        <v>1589</v>
      </c>
      <c r="E8">
        <f>C8</f>
        <v>1589</v>
      </c>
    </row>
    <row r="9" spans="1:18" x14ac:dyDescent="0.25">
      <c r="A9">
        <v>2</v>
      </c>
      <c r="B9" s="9">
        <f>+'1-3-2015 Tabel 2'!C9</f>
        <v>1626</v>
      </c>
      <c r="C9" s="9">
        <f t="shared" si="0"/>
        <v>1646</v>
      </c>
      <c r="D9" s="9">
        <f t="shared" si="2"/>
        <v>1646</v>
      </c>
      <c r="E9">
        <f t="shared" ref="E9:E14" si="3">C9</f>
        <v>1646</v>
      </c>
    </row>
    <row r="10" spans="1:18" x14ac:dyDescent="0.25">
      <c r="A10">
        <v>3</v>
      </c>
      <c r="B10" s="9">
        <f>+'1-3-2015 Tabel 2'!C10</f>
        <v>1690</v>
      </c>
      <c r="C10" s="9">
        <f t="shared" si="0"/>
        <v>1710</v>
      </c>
      <c r="D10" s="9">
        <f t="shared" si="2"/>
        <v>1710</v>
      </c>
      <c r="E10">
        <f t="shared" si="3"/>
        <v>1710</v>
      </c>
      <c r="F10">
        <f>C10</f>
        <v>1710</v>
      </c>
    </row>
    <row r="11" spans="1:18" x14ac:dyDescent="0.25">
      <c r="A11">
        <v>4</v>
      </c>
      <c r="B11" s="9">
        <f>+'1-3-2015 Tabel 2'!C11</f>
        <v>1757</v>
      </c>
      <c r="C11" s="9">
        <f t="shared" si="0"/>
        <v>1777</v>
      </c>
      <c r="D11" s="9">
        <f t="shared" si="2"/>
        <v>1777</v>
      </c>
      <c r="E11">
        <f t="shared" si="3"/>
        <v>1777</v>
      </c>
      <c r="F11">
        <f t="shared" ref="F11:F17" si="4">C11</f>
        <v>1777</v>
      </c>
    </row>
    <row r="12" spans="1:18" x14ac:dyDescent="0.25">
      <c r="A12">
        <v>5</v>
      </c>
      <c r="B12" s="9">
        <f>+'1-3-2015 Tabel 2'!C12</f>
        <v>1837</v>
      </c>
      <c r="C12" s="9">
        <f t="shared" si="0"/>
        <v>1857</v>
      </c>
      <c r="D12" s="9">
        <f t="shared" si="2"/>
        <v>1857</v>
      </c>
      <c r="E12">
        <f t="shared" si="3"/>
        <v>1857</v>
      </c>
      <c r="F12">
        <f t="shared" si="4"/>
        <v>1857</v>
      </c>
      <c r="G12">
        <f>C12</f>
        <v>1857</v>
      </c>
    </row>
    <row r="13" spans="1:18" x14ac:dyDescent="0.25">
      <c r="A13">
        <v>6</v>
      </c>
      <c r="B13" s="9">
        <f>+'1-3-2015 Tabel 2'!C13</f>
        <v>1929</v>
      </c>
      <c r="C13" s="9">
        <f t="shared" si="0"/>
        <v>1949</v>
      </c>
      <c r="E13">
        <f t="shared" si="3"/>
        <v>1949</v>
      </c>
      <c r="F13">
        <f t="shared" si="4"/>
        <v>1949</v>
      </c>
      <c r="G13">
        <f t="shared" ref="G13:G19" si="5">C13</f>
        <v>1949</v>
      </c>
    </row>
    <row r="14" spans="1:18" x14ac:dyDescent="0.25">
      <c r="A14">
        <v>7</v>
      </c>
      <c r="B14" s="9">
        <f>+'1-3-2015 Tabel 2'!C14</f>
        <v>2028</v>
      </c>
      <c r="C14" s="9">
        <f t="shared" si="0"/>
        <v>2048</v>
      </c>
      <c r="E14">
        <f t="shared" si="3"/>
        <v>2048</v>
      </c>
      <c r="F14">
        <f t="shared" si="4"/>
        <v>2048</v>
      </c>
      <c r="G14">
        <f t="shared" si="5"/>
        <v>2048</v>
      </c>
      <c r="H14">
        <f>C14</f>
        <v>2048</v>
      </c>
    </row>
    <row r="15" spans="1:18" x14ac:dyDescent="0.25">
      <c r="A15">
        <v>8</v>
      </c>
      <c r="B15" s="9">
        <f>+'1-3-2015 Tabel 2'!C15</f>
        <v>2138</v>
      </c>
      <c r="C15" s="9">
        <f t="shared" si="0"/>
        <v>2158</v>
      </c>
      <c r="F15">
        <f t="shared" si="4"/>
        <v>2158</v>
      </c>
      <c r="G15">
        <f t="shared" si="5"/>
        <v>2158</v>
      </c>
      <c r="H15">
        <f t="shared" ref="H15:H21" si="6">C15</f>
        <v>2158</v>
      </c>
    </row>
    <row r="16" spans="1:18" x14ac:dyDescent="0.25">
      <c r="A16">
        <v>9</v>
      </c>
      <c r="B16" s="9">
        <f>+'1-3-2015 Tabel 2'!C16</f>
        <v>2244</v>
      </c>
      <c r="C16" s="9">
        <f t="shared" si="0"/>
        <v>2264</v>
      </c>
      <c r="F16">
        <f t="shared" si="4"/>
        <v>2264</v>
      </c>
      <c r="G16">
        <f t="shared" si="5"/>
        <v>2264</v>
      </c>
      <c r="H16">
        <f t="shared" si="6"/>
        <v>2264</v>
      </c>
    </row>
    <row r="17" spans="1:13" x14ac:dyDescent="0.25">
      <c r="A17">
        <v>10</v>
      </c>
      <c r="B17" s="9">
        <f>+'1-3-2015 Tabel 2'!C17</f>
        <v>2355</v>
      </c>
      <c r="C17" s="9">
        <f t="shared" si="0"/>
        <v>2375</v>
      </c>
      <c r="F17">
        <f t="shared" si="4"/>
        <v>2375</v>
      </c>
      <c r="G17">
        <f t="shared" si="5"/>
        <v>2375</v>
      </c>
      <c r="H17">
        <f t="shared" si="6"/>
        <v>2375</v>
      </c>
      <c r="I17">
        <f>C17</f>
        <v>2375</v>
      </c>
    </row>
    <row r="18" spans="1:13" x14ac:dyDescent="0.25">
      <c r="A18">
        <v>11</v>
      </c>
      <c r="B18" s="9">
        <f>+'1-3-2015 Tabel 2'!C18</f>
        <v>2474</v>
      </c>
      <c r="C18" s="9">
        <f t="shared" si="0"/>
        <v>2494</v>
      </c>
      <c r="G18">
        <f t="shared" si="5"/>
        <v>2494</v>
      </c>
      <c r="H18">
        <f t="shared" si="6"/>
        <v>2494</v>
      </c>
      <c r="I18">
        <f t="shared" ref="I18:I25" si="7">C18</f>
        <v>2494</v>
      </c>
    </row>
    <row r="19" spans="1:13" x14ac:dyDescent="0.25">
      <c r="A19">
        <v>12</v>
      </c>
      <c r="B19" s="9">
        <f>+'1-3-2015 Tabel 2'!C19</f>
        <v>2584</v>
      </c>
      <c r="C19" s="9">
        <f t="shared" si="0"/>
        <v>2604</v>
      </c>
      <c r="G19">
        <f t="shared" si="5"/>
        <v>2604</v>
      </c>
      <c r="H19">
        <f t="shared" si="6"/>
        <v>2604</v>
      </c>
      <c r="I19">
        <f t="shared" si="7"/>
        <v>2604</v>
      </c>
    </row>
    <row r="20" spans="1:13" x14ac:dyDescent="0.25">
      <c r="A20">
        <v>13</v>
      </c>
      <c r="B20" s="9">
        <f>+'1-3-2015 Tabel 2'!C20</f>
        <v>2700</v>
      </c>
      <c r="C20" s="9">
        <f t="shared" si="0"/>
        <v>2720</v>
      </c>
      <c r="H20">
        <f t="shared" si="6"/>
        <v>2720</v>
      </c>
      <c r="I20">
        <f t="shared" si="7"/>
        <v>2720</v>
      </c>
      <c r="J20">
        <f>C20</f>
        <v>2720</v>
      </c>
    </row>
    <row r="21" spans="1:13" x14ac:dyDescent="0.25">
      <c r="A21">
        <v>14</v>
      </c>
      <c r="B21" s="9">
        <f>+'1-3-2015 Tabel 2'!C21</f>
        <v>2810</v>
      </c>
      <c r="C21" s="9">
        <f t="shared" si="0"/>
        <v>2830</v>
      </c>
      <c r="H21">
        <f t="shared" si="6"/>
        <v>2830</v>
      </c>
      <c r="I21">
        <f t="shared" si="7"/>
        <v>2830</v>
      </c>
      <c r="J21">
        <f t="shared" ref="J21:J29" si="8">C21</f>
        <v>2830</v>
      </c>
    </row>
    <row r="22" spans="1:13" x14ac:dyDescent="0.25">
      <c r="A22">
        <v>15</v>
      </c>
      <c r="B22" s="9">
        <f>+'1-3-2015 Tabel 2'!C22</f>
        <v>2922</v>
      </c>
      <c r="C22" s="9">
        <f t="shared" si="0"/>
        <v>2942</v>
      </c>
      <c r="I22">
        <f t="shared" si="7"/>
        <v>2942</v>
      </c>
      <c r="J22">
        <f t="shared" si="8"/>
        <v>2942</v>
      </c>
      <c r="K22">
        <f>C22</f>
        <v>2942</v>
      </c>
    </row>
    <row r="23" spans="1:13" x14ac:dyDescent="0.25">
      <c r="A23">
        <v>16</v>
      </c>
      <c r="B23" s="9">
        <f>+'1-3-2015 Tabel 2'!C23</f>
        <v>3024</v>
      </c>
      <c r="C23" s="9">
        <f t="shared" si="0"/>
        <v>3044</v>
      </c>
      <c r="I23">
        <f t="shared" si="7"/>
        <v>3044</v>
      </c>
      <c r="J23">
        <f t="shared" si="8"/>
        <v>3044</v>
      </c>
      <c r="K23">
        <f t="shared" ref="K23:K32" si="9">C23</f>
        <v>3044</v>
      </c>
    </row>
    <row r="24" spans="1:13" x14ac:dyDescent="0.25">
      <c r="A24">
        <v>17</v>
      </c>
      <c r="B24" s="9">
        <f>+'1-3-2015 Tabel 2'!C24</f>
        <v>3129</v>
      </c>
      <c r="C24" s="9">
        <f t="shared" si="0"/>
        <v>3149</v>
      </c>
      <c r="I24">
        <f t="shared" si="7"/>
        <v>3149</v>
      </c>
      <c r="J24">
        <f t="shared" si="8"/>
        <v>3149</v>
      </c>
      <c r="K24">
        <f t="shared" si="9"/>
        <v>3149</v>
      </c>
    </row>
    <row r="25" spans="1:13" x14ac:dyDescent="0.25">
      <c r="A25">
        <v>18</v>
      </c>
      <c r="B25" s="9">
        <f>+'1-3-2015 Tabel 2'!C25</f>
        <v>3224</v>
      </c>
      <c r="C25" s="9">
        <f t="shared" si="0"/>
        <v>3244</v>
      </c>
      <c r="I25">
        <f t="shared" si="7"/>
        <v>3244</v>
      </c>
      <c r="J25">
        <f t="shared" si="8"/>
        <v>3244</v>
      </c>
      <c r="K25">
        <f t="shared" si="9"/>
        <v>3244</v>
      </c>
    </row>
    <row r="26" spans="1:13" x14ac:dyDescent="0.25">
      <c r="A26">
        <v>19</v>
      </c>
      <c r="B26" s="9">
        <f>+'1-3-2015 Tabel 2'!C26</f>
        <v>3304</v>
      </c>
      <c r="C26" s="9">
        <f t="shared" si="0"/>
        <v>3324</v>
      </c>
      <c r="J26">
        <f t="shared" si="8"/>
        <v>3324</v>
      </c>
      <c r="K26">
        <f t="shared" si="9"/>
        <v>3324</v>
      </c>
      <c r="L26">
        <f>C26</f>
        <v>3324</v>
      </c>
    </row>
    <row r="27" spans="1:13" x14ac:dyDescent="0.25">
      <c r="A27">
        <v>20</v>
      </c>
      <c r="B27" s="9">
        <f>+'1-3-2015 Tabel 2'!C27</f>
        <v>3385</v>
      </c>
      <c r="C27" s="9">
        <f t="shared" si="0"/>
        <v>3405</v>
      </c>
      <c r="J27">
        <f t="shared" si="8"/>
        <v>3405</v>
      </c>
      <c r="K27">
        <f t="shared" si="9"/>
        <v>3405</v>
      </c>
      <c r="L27">
        <f t="shared" ref="L27:L36" si="10">C27</f>
        <v>3405</v>
      </c>
    </row>
    <row r="28" spans="1:13" x14ac:dyDescent="0.25">
      <c r="A28">
        <v>21</v>
      </c>
      <c r="B28" s="9">
        <f>+'1-3-2015 Tabel 2'!C28</f>
        <v>3472</v>
      </c>
      <c r="C28" s="9">
        <f t="shared" si="0"/>
        <v>3492</v>
      </c>
      <c r="J28">
        <f t="shared" si="8"/>
        <v>3492</v>
      </c>
      <c r="K28">
        <f t="shared" si="9"/>
        <v>3492</v>
      </c>
      <c r="L28">
        <f t="shared" si="10"/>
        <v>3492</v>
      </c>
    </row>
    <row r="29" spans="1:13" x14ac:dyDescent="0.25">
      <c r="A29">
        <v>22</v>
      </c>
      <c r="B29" s="9">
        <f>+'1-3-2015 Tabel 2'!C29</f>
        <v>3558</v>
      </c>
      <c r="C29" s="9">
        <f t="shared" si="0"/>
        <v>3578</v>
      </c>
      <c r="J29">
        <f t="shared" si="8"/>
        <v>3578</v>
      </c>
      <c r="K29">
        <f t="shared" si="9"/>
        <v>3578</v>
      </c>
      <c r="L29">
        <f t="shared" si="10"/>
        <v>3578</v>
      </c>
    </row>
    <row r="30" spans="1:13" x14ac:dyDescent="0.25">
      <c r="A30">
        <v>23</v>
      </c>
      <c r="B30" s="9">
        <f>+'1-3-2015 Tabel 2'!C30</f>
        <v>3648</v>
      </c>
      <c r="C30" s="9">
        <f t="shared" si="0"/>
        <v>3668</v>
      </c>
      <c r="K30">
        <f t="shared" si="9"/>
        <v>3668</v>
      </c>
      <c r="L30">
        <f t="shared" si="10"/>
        <v>3668</v>
      </c>
      <c r="M30">
        <f>C30</f>
        <v>3668</v>
      </c>
    </row>
    <row r="31" spans="1:13" x14ac:dyDescent="0.25">
      <c r="A31">
        <v>24</v>
      </c>
      <c r="B31" s="9">
        <f>+'1-3-2015 Tabel 2'!C31</f>
        <v>3736</v>
      </c>
      <c r="C31" s="9">
        <f t="shared" si="0"/>
        <v>3756</v>
      </c>
      <c r="K31">
        <f t="shared" si="9"/>
        <v>3756</v>
      </c>
      <c r="L31">
        <f t="shared" si="10"/>
        <v>3756</v>
      </c>
      <c r="M31">
        <f t="shared" ref="M31:M40" si="11">C31</f>
        <v>3756</v>
      </c>
    </row>
    <row r="32" spans="1:13" x14ac:dyDescent="0.25">
      <c r="A32">
        <v>25</v>
      </c>
      <c r="B32" s="9">
        <f>+'1-3-2015 Tabel 2'!C32</f>
        <v>3831</v>
      </c>
      <c r="C32" s="9">
        <f t="shared" si="0"/>
        <v>3851</v>
      </c>
      <c r="K32">
        <f t="shared" si="9"/>
        <v>3851</v>
      </c>
      <c r="L32">
        <f t="shared" si="10"/>
        <v>3851</v>
      </c>
      <c r="M32">
        <f t="shared" si="11"/>
        <v>3851</v>
      </c>
    </row>
    <row r="33" spans="1:15" x14ac:dyDescent="0.25">
      <c r="A33">
        <v>26</v>
      </c>
      <c r="B33" s="9">
        <f>+'1-3-2015 Tabel 2'!C33</f>
        <v>3927</v>
      </c>
      <c r="C33" s="9">
        <f t="shared" si="0"/>
        <v>3947</v>
      </c>
      <c r="L33">
        <f t="shared" si="10"/>
        <v>3947</v>
      </c>
      <c r="M33">
        <f t="shared" si="11"/>
        <v>3947</v>
      </c>
    </row>
    <row r="34" spans="1:15" x14ac:dyDescent="0.25">
      <c r="A34">
        <v>27</v>
      </c>
      <c r="B34" s="9">
        <f>+'1-3-2015 Tabel 2'!C34</f>
        <v>4025</v>
      </c>
      <c r="C34" s="9">
        <f t="shared" si="0"/>
        <v>4045</v>
      </c>
      <c r="L34">
        <f t="shared" si="10"/>
        <v>4045</v>
      </c>
      <c r="M34">
        <f t="shared" si="11"/>
        <v>4045</v>
      </c>
      <c r="N34">
        <f>C34</f>
        <v>4045</v>
      </c>
    </row>
    <row r="35" spans="1:15" x14ac:dyDescent="0.25">
      <c r="A35">
        <v>28</v>
      </c>
      <c r="B35" s="9">
        <f>+'1-3-2015 Tabel 2'!C35</f>
        <v>4126</v>
      </c>
      <c r="C35" s="9">
        <f t="shared" si="0"/>
        <v>4146</v>
      </c>
      <c r="L35">
        <f t="shared" si="10"/>
        <v>4146</v>
      </c>
      <c r="M35">
        <f t="shared" si="11"/>
        <v>4146</v>
      </c>
      <c r="N35">
        <f t="shared" ref="N35:N44" si="12">C35</f>
        <v>4146</v>
      </c>
    </row>
    <row r="36" spans="1:15" x14ac:dyDescent="0.25">
      <c r="A36">
        <v>29</v>
      </c>
      <c r="B36" s="9">
        <f>+'1-3-2015 Tabel 2'!C36</f>
        <v>4228</v>
      </c>
      <c r="C36" s="9">
        <f t="shared" si="0"/>
        <v>4248</v>
      </c>
      <c r="L36">
        <f t="shared" si="10"/>
        <v>4248</v>
      </c>
      <c r="M36">
        <f t="shared" si="11"/>
        <v>4248</v>
      </c>
      <c r="N36">
        <f t="shared" si="12"/>
        <v>4248</v>
      </c>
    </row>
    <row r="37" spans="1:15" x14ac:dyDescent="0.25">
      <c r="A37">
        <v>30</v>
      </c>
      <c r="B37" s="9">
        <f>+'1-3-2015 Tabel 2'!C37</f>
        <v>4334</v>
      </c>
      <c r="C37" s="9">
        <f t="shared" si="0"/>
        <v>4354</v>
      </c>
      <c r="M37">
        <f t="shared" si="11"/>
        <v>4354</v>
      </c>
      <c r="N37">
        <f t="shared" si="12"/>
        <v>4354</v>
      </c>
    </row>
    <row r="38" spans="1:15" x14ac:dyDescent="0.25">
      <c r="A38">
        <v>31</v>
      </c>
      <c r="B38" s="9">
        <f>+'1-3-2015 Tabel 2'!C38</f>
        <v>4443</v>
      </c>
      <c r="C38" s="9">
        <f t="shared" si="0"/>
        <v>4463</v>
      </c>
      <c r="M38">
        <f t="shared" si="11"/>
        <v>4463</v>
      </c>
      <c r="N38">
        <f t="shared" si="12"/>
        <v>4463</v>
      </c>
      <c r="O38">
        <f>C38</f>
        <v>4463</v>
      </c>
    </row>
    <row r="39" spans="1:15" x14ac:dyDescent="0.25">
      <c r="A39">
        <v>32</v>
      </c>
      <c r="B39" s="9">
        <f>+'1-3-2015 Tabel 2'!C39</f>
        <v>4554</v>
      </c>
      <c r="C39" s="9">
        <f t="shared" si="0"/>
        <v>4574</v>
      </c>
      <c r="M39">
        <f t="shared" si="11"/>
        <v>4574</v>
      </c>
      <c r="N39">
        <f t="shared" si="12"/>
        <v>4574</v>
      </c>
      <c r="O39">
        <f t="shared" ref="O39:O48" si="13">C39</f>
        <v>4574</v>
      </c>
    </row>
    <row r="40" spans="1:15" x14ac:dyDescent="0.25">
      <c r="A40">
        <v>33</v>
      </c>
      <c r="B40" s="9">
        <f>+'1-3-2015 Tabel 2'!C40</f>
        <v>4667</v>
      </c>
      <c r="C40" s="9">
        <f t="shared" si="0"/>
        <v>4687</v>
      </c>
      <c r="M40">
        <f t="shared" si="11"/>
        <v>4687</v>
      </c>
      <c r="N40">
        <f t="shared" si="12"/>
        <v>4687</v>
      </c>
      <c r="O40">
        <f t="shared" si="13"/>
        <v>4687</v>
      </c>
    </row>
    <row r="41" spans="1:15" x14ac:dyDescent="0.25">
      <c r="A41">
        <v>34</v>
      </c>
      <c r="B41" s="9">
        <f>+'1-3-2015 Tabel 2'!C41</f>
        <v>4784</v>
      </c>
      <c r="C41" s="9">
        <f t="shared" si="0"/>
        <v>4804</v>
      </c>
      <c r="N41">
        <f t="shared" si="12"/>
        <v>4804</v>
      </c>
      <c r="O41">
        <f t="shared" si="13"/>
        <v>4804</v>
      </c>
    </row>
    <row r="42" spans="1:15" x14ac:dyDescent="0.25">
      <c r="A42">
        <v>35</v>
      </c>
      <c r="B42" s="9">
        <f>+'1-3-2015 Tabel 2'!C42</f>
        <v>4903</v>
      </c>
      <c r="C42" s="9">
        <f t="shared" si="0"/>
        <v>4923</v>
      </c>
      <c r="N42">
        <f t="shared" si="12"/>
        <v>4923</v>
      </c>
      <c r="O42">
        <f t="shared" si="13"/>
        <v>4923</v>
      </c>
    </row>
    <row r="43" spans="1:15" x14ac:dyDescent="0.25">
      <c r="A43">
        <v>36</v>
      </c>
      <c r="B43" s="9">
        <f>+'1-3-2015 Tabel 2'!C43</f>
        <v>5026</v>
      </c>
      <c r="C43" s="9">
        <f t="shared" si="0"/>
        <v>5046</v>
      </c>
      <c r="N43">
        <f t="shared" si="12"/>
        <v>5046</v>
      </c>
      <c r="O43">
        <f t="shared" si="13"/>
        <v>5046</v>
      </c>
    </row>
    <row r="44" spans="1:15" x14ac:dyDescent="0.25">
      <c r="A44">
        <v>37</v>
      </c>
      <c r="B44" s="9">
        <f>+'1-3-2015 Tabel 2'!C44</f>
        <v>5153</v>
      </c>
      <c r="C44" s="9">
        <f t="shared" si="0"/>
        <v>5173</v>
      </c>
      <c r="N44">
        <f t="shared" si="12"/>
        <v>5173</v>
      </c>
      <c r="O44">
        <f t="shared" si="13"/>
        <v>5173</v>
      </c>
    </row>
    <row r="45" spans="1:15" x14ac:dyDescent="0.25">
      <c r="A45">
        <v>38</v>
      </c>
      <c r="B45" s="9">
        <f>+'1-3-2015 Tabel 2'!C45</f>
        <v>5281</v>
      </c>
      <c r="C45" s="9">
        <f t="shared" si="0"/>
        <v>5301</v>
      </c>
      <c r="O45">
        <f t="shared" si="13"/>
        <v>5301</v>
      </c>
    </row>
    <row r="46" spans="1:15" x14ac:dyDescent="0.25">
      <c r="A46">
        <v>39</v>
      </c>
      <c r="B46" s="9">
        <f>+'1-3-2015 Tabel 2'!C46</f>
        <v>5413</v>
      </c>
      <c r="C46" s="9">
        <f t="shared" si="0"/>
        <v>5433</v>
      </c>
      <c r="O46">
        <f t="shared" si="13"/>
        <v>5433</v>
      </c>
    </row>
    <row r="47" spans="1:15" x14ac:dyDescent="0.25">
      <c r="A47">
        <v>40</v>
      </c>
      <c r="B47" s="9">
        <f>+'1-3-2015 Tabel 2'!C47</f>
        <v>5548</v>
      </c>
      <c r="C47" s="9">
        <f t="shared" si="0"/>
        <v>5568</v>
      </c>
      <c r="O47">
        <f t="shared" si="13"/>
        <v>5568</v>
      </c>
    </row>
    <row r="48" spans="1:15" x14ac:dyDescent="0.25">
      <c r="A48">
        <v>41</v>
      </c>
      <c r="B48" s="9">
        <f>+'1-3-2015 Tabel 2'!C48</f>
        <v>5687</v>
      </c>
      <c r="C48" s="9">
        <f t="shared" si="0"/>
        <v>5707</v>
      </c>
      <c r="O48">
        <f t="shared" si="13"/>
        <v>5707</v>
      </c>
    </row>
    <row r="50" spans="1:3" x14ac:dyDescent="0.25">
      <c r="A50" t="s">
        <v>16</v>
      </c>
      <c r="B50" s="9">
        <f>+'1-3-2015 Tabel 2'!C50</f>
        <v>1209</v>
      </c>
      <c r="C50" s="9">
        <f>+'1-3-2015 Tabel 2'!C50+20</f>
        <v>1229</v>
      </c>
    </row>
    <row r="51" spans="1:3" x14ac:dyDescent="0.25">
      <c r="A51" t="s">
        <v>17</v>
      </c>
      <c r="B51" s="9">
        <f>+'1-3-2015 Tabel 2'!C51</f>
        <v>1430</v>
      </c>
      <c r="C51" s="9">
        <f>+'1-3-2015 Tabel 2'!C51+20</f>
        <v>1450</v>
      </c>
    </row>
    <row r="52" spans="1:3" x14ac:dyDescent="0.25">
      <c r="A52" t="s">
        <v>18</v>
      </c>
      <c r="B52" s="9">
        <f>+'1-3-2015 Tabel 2'!C52</f>
        <v>1572</v>
      </c>
      <c r="C52" s="9">
        <f>+'1-3-2015 Tabel 2'!C52+20</f>
        <v>1592</v>
      </c>
    </row>
  </sheetData>
  <sheetProtection algorithmName="SHA-512" hashValue="r/yiLh8j+z6j8KJfo4/0/zigs+s0ky/A2MR2K2vLrD+IspDBZpQKK+zT+wW+Zqzw/xNxNkaWHnBZed1qYC3VEw==" saltValue="vt5H+hjTQ153PA8uhx1nG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sqref="A1:XFD1048576"/>
    </sheetView>
  </sheetViews>
  <sheetFormatPr defaultRowHeight="15" x14ac:dyDescent="0.25"/>
  <cols>
    <col min="1" max="1" width="14.140625" customWidth="1"/>
    <col min="2" max="2" width="12.28515625" customWidth="1"/>
    <col min="3" max="3" width="11.7109375" style="9" customWidth="1"/>
    <col min="4" max="4" width="10" style="9" bestFit="1" customWidth="1"/>
    <col min="18" max="18" width="26.5703125" customWidth="1"/>
  </cols>
  <sheetData>
    <row r="1" spans="1:18" x14ac:dyDescent="0.25">
      <c r="A1" t="s">
        <v>32</v>
      </c>
    </row>
    <row r="3" spans="1:18" s="10" customFormat="1" ht="45" x14ac:dyDescent="0.25">
      <c r="A3" s="10" t="s">
        <v>0</v>
      </c>
      <c r="B3" s="12" t="str">
        <f>+'1-1-2016 Tabel 3'!C3</f>
        <v>Brutosalaris
1 januari 2016</v>
      </c>
      <c r="C3" s="13" t="s">
        <v>27</v>
      </c>
      <c r="D3" s="13" t="s">
        <v>20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Q3" s="10" t="s">
        <v>13</v>
      </c>
      <c r="R3" s="10" t="s">
        <v>14</v>
      </c>
    </row>
    <row r="4" spans="1:18" x14ac:dyDescent="0.25">
      <c r="R4" t="s">
        <v>15</v>
      </c>
    </row>
    <row r="5" spans="1:18" x14ac:dyDescent="0.25">
      <c r="A5">
        <v>-2</v>
      </c>
      <c r="B5" s="14">
        <f>+'1-1-2016 Tabel 3'!C5</f>
        <v>1451</v>
      </c>
      <c r="C5" s="9">
        <f>ROUND(B5*1.011,0)</f>
        <v>1467</v>
      </c>
      <c r="Q5" t="s">
        <v>16</v>
      </c>
      <c r="R5" s="1">
        <f>C50</f>
        <v>1243</v>
      </c>
    </row>
    <row r="6" spans="1:18" x14ac:dyDescent="0.25">
      <c r="A6">
        <v>-1</v>
      </c>
      <c r="B6" s="14">
        <f>+'1-1-2016 Tabel 3'!C6</f>
        <v>1494</v>
      </c>
      <c r="C6" s="9">
        <f t="shared" ref="C6:C52" si="0">ROUND(B6*1.011,0)</f>
        <v>1510</v>
      </c>
      <c r="D6" s="9">
        <f>+C6</f>
        <v>1510</v>
      </c>
      <c r="Q6" t="s">
        <v>17</v>
      </c>
      <c r="R6" s="1">
        <f t="shared" ref="R6:R7" si="1">C51</f>
        <v>1466</v>
      </c>
    </row>
    <row r="7" spans="1:18" x14ac:dyDescent="0.25">
      <c r="A7">
        <v>0</v>
      </c>
      <c r="B7" s="14">
        <f>+'1-1-2016 Tabel 3'!C7</f>
        <v>1538</v>
      </c>
      <c r="C7" s="9">
        <f t="shared" si="0"/>
        <v>1555</v>
      </c>
      <c r="D7" s="9">
        <f t="shared" ref="D7:D12" si="2">+C7</f>
        <v>1555</v>
      </c>
      <c r="Q7" t="s">
        <v>18</v>
      </c>
      <c r="R7" s="1">
        <f t="shared" si="1"/>
        <v>1610</v>
      </c>
    </row>
    <row r="8" spans="1:18" x14ac:dyDescent="0.25">
      <c r="A8">
        <v>1</v>
      </c>
      <c r="B8" s="14">
        <f>+'1-1-2016 Tabel 3'!C8</f>
        <v>1589</v>
      </c>
      <c r="C8" s="9">
        <f t="shared" si="0"/>
        <v>1606</v>
      </c>
      <c r="D8" s="9">
        <f t="shared" si="2"/>
        <v>1606</v>
      </c>
      <c r="E8">
        <f>C8</f>
        <v>1606</v>
      </c>
    </row>
    <row r="9" spans="1:18" x14ac:dyDescent="0.25">
      <c r="A9">
        <v>2</v>
      </c>
      <c r="B9" s="14">
        <f>+'1-1-2016 Tabel 3'!C9</f>
        <v>1646</v>
      </c>
      <c r="C9" s="9">
        <f t="shared" si="0"/>
        <v>1664</v>
      </c>
      <c r="D9" s="9">
        <f t="shared" si="2"/>
        <v>1664</v>
      </c>
      <c r="E9">
        <f t="shared" ref="E9:E14" si="3">C9</f>
        <v>1664</v>
      </c>
    </row>
    <row r="10" spans="1:18" x14ac:dyDescent="0.25">
      <c r="A10">
        <v>3</v>
      </c>
      <c r="B10" s="14">
        <f>+'1-1-2016 Tabel 3'!C10</f>
        <v>1710</v>
      </c>
      <c r="C10" s="9">
        <f t="shared" si="0"/>
        <v>1729</v>
      </c>
      <c r="D10" s="9">
        <f t="shared" si="2"/>
        <v>1729</v>
      </c>
      <c r="E10">
        <f t="shared" si="3"/>
        <v>1729</v>
      </c>
      <c r="F10">
        <f>C10</f>
        <v>1729</v>
      </c>
    </row>
    <row r="11" spans="1:18" x14ac:dyDescent="0.25">
      <c r="A11">
        <v>4</v>
      </c>
      <c r="B11" s="14">
        <f>+'1-1-2016 Tabel 3'!C11</f>
        <v>1777</v>
      </c>
      <c r="C11" s="9">
        <f t="shared" si="0"/>
        <v>1797</v>
      </c>
      <c r="D11" s="9">
        <f t="shared" si="2"/>
        <v>1797</v>
      </c>
      <c r="E11">
        <f t="shared" si="3"/>
        <v>1797</v>
      </c>
      <c r="F11">
        <f t="shared" ref="F11:F17" si="4">C11</f>
        <v>1797</v>
      </c>
    </row>
    <row r="12" spans="1:18" x14ac:dyDescent="0.25">
      <c r="A12">
        <v>5</v>
      </c>
      <c r="B12" s="14">
        <f>+'1-1-2016 Tabel 3'!C12</f>
        <v>1857</v>
      </c>
      <c r="C12" s="9">
        <f t="shared" si="0"/>
        <v>1877</v>
      </c>
      <c r="D12" s="9">
        <f t="shared" si="2"/>
        <v>1877</v>
      </c>
      <c r="E12">
        <f t="shared" si="3"/>
        <v>1877</v>
      </c>
      <c r="F12">
        <f t="shared" si="4"/>
        <v>1877</v>
      </c>
      <c r="G12">
        <f>C12</f>
        <v>1877</v>
      </c>
    </row>
    <row r="13" spans="1:18" x14ac:dyDescent="0.25">
      <c r="A13">
        <v>6</v>
      </c>
      <c r="B13" s="14">
        <f>+'1-1-2016 Tabel 3'!C13</f>
        <v>1949</v>
      </c>
      <c r="C13" s="9">
        <f t="shared" si="0"/>
        <v>1970</v>
      </c>
      <c r="E13">
        <f t="shared" si="3"/>
        <v>1970</v>
      </c>
      <c r="F13">
        <f t="shared" si="4"/>
        <v>1970</v>
      </c>
      <c r="G13">
        <f t="shared" ref="G13:G19" si="5">C13</f>
        <v>1970</v>
      </c>
    </row>
    <row r="14" spans="1:18" x14ac:dyDescent="0.25">
      <c r="A14">
        <v>7</v>
      </c>
      <c r="B14" s="14">
        <f>+'1-1-2016 Tabel 3'!C14</f>
        <v>2048</v>
      </c>
      <c r="C14" s="9">
        <f t="shared" si="0"/>
        <v>2071</v>
      </c>
      <c r="E14">
        <f t="shared" si="3"/>
        <v>2071</v>
      </c>
      <c r="F14">
        <f t="shared" si="4"/>
        <v>2071</v>
      </c>
      <c r="G14">
        <f t="shared" si="5"/>
        <v>2071</v>
      </c>
      <c r="H14">
        <f>C14</f>
        <v>2071</v>
      </c>
    </row>
    <row r="15" spans="1:18" x14ac:dyDescent="0.25">
      <c r="A15">
        <v>8</v>
      </c>
      <c r="B15" s="14">
        <f>+'1-1-2016 Tabel 3'!C15</f>
        <v>2158</v>
      </c>
      <c r="C15" s="9">
        <f t="shared" si="0"/>
        <v>2182</v>
      </c>
      <c r="F15">
        <f t="shared" si="4"/>
        <v>2182</v>
      </c>
      <c r="G15">
        <f t="shared" si="5"/>
        <v>2182</v>
      </c>
      <c r="H15">
        <f t="shared" ref="H15:H21" si="6">C15</f>
        <v>2182</v>
      </c>
    </row>
    <row r="16" spans="1:18" x14ac:dyDescent="0.25">
      <c r="A16">
        <v>9</v>
      </c>
      <c r="B16" s="14">
        <f>+'1-1-2016 Tabel 3'!C16</f>
        <v>2264</v>
      </c>
      <c r="C16" s="9">
        <f t="shared" si="0"/>
        <v>2289</v>
      </c>
      <c r="F16">
        <f t="shared" si="4"/>
        <v>2289</v>
      </c>
      <c r="G16">
        <f t="shared" si="5"/>
        <v>2289</v>
      </c>
      <c r="H16">
        <f t="shared" si="6"/>
        <v>2289</v>
      </c>
    </row>
    <row r="17" spans="1:13" x14ac:dyDescent="0.25">
      <c r="A17">
        <v>10</v>
      </c>
      <c r="B17" s="14">
        <f>+'1-1-2016 Tabel 3'!C17</f>
        <v>2375</v>
      </c>
      <c r="C17" s="9">
        <f t="shared" si="0"/>
        <v>2401</v>
      </c>
      <c r="F17">
        <f t="shared" si="4"/>
        <v>2401</v>
      </c>
      <c r="G17">
        <f t="shared" si="5"/>
        <v>2401</v>
      </c>
      <c r="H17">
        <f t="shared" si="6"/>
        <v>2401</v>
      </c>
      <c r="I17">
        <f>C17</f>
        <v>2401</v>
      </c>
    </row>
    <row r="18" spans="1:13" x14ac:dyDescent="0.25">
      <c r="A18">
        <v>11</v>
      </c>
      <c r="B18" s="14">
        <f>+'1-1-2016 Tabel 3'!C18</f>
        <v>2494</v>
      </c>
      <c r="C18" s="9">
        <f t="shared" si="0"/>
        <v>2521</v>
      </c>
      <c r="G18">
        <f t="shared" si="5"/>
        <v>2521</v>
      </c>
      <c r="H18">
        <f t="shared" si="6"/>
        <v>2521</v>
      </c>
      <c r="I18">
        <f t="shared" ref="I18:I25" si="7">C18</f>
        <v>2521</v>
      </c>
    </row>
    <row r="19" spans="1:13" x14ac:dyDescent="0.25">
      <c r="A19">
        <v>12</v>
      </c>
      <c r="B19" s="14">
        <f>+'1-1-2016 Tabel 3'!C19</f>
        <v>2604</v>
      </c>
      <c r="C19" s="9">
        <f t="shared" si="0"/>
        <v>2633</v>
      </c>
      <c r="G19">
        <f t="shared" si="5"/>
        <v>2633</v>
      </c>
      <c r="H19">
        <f t="shared" si="6"/>
        <v>2633</v>
      </c>
      <c r="I19">
        <f t="shared" si="7"/>
        <v>2633</v>
      </c>
    </row>
    <row r="20" spans="1:13" x14ac:dyDescent="0.25">
      <c r="A20">
        <v>13</v>
      </c>
      <c r="B20" s="14">
        <f>+'1-1-2016 Tabel 3'!C20</f>
        <v>2720</v>
      </c>
      <c r="C20" s="9">
        <f t="shared" si="0"/>
        <v>2750</v>
      </c>
      <c r="H20">
        <f t="shared" si="6"/>
        <v>2750</v>
      </c>
      <c r="I20">
        <f t="shared" si="7"/>
        <v>2750</v>
      </c>
      <c r="J20">
        <f>C20</f>
        <v>2750</v>
      </c>
    </row>
    <row r="21" spans="1:13" x14ac:dyDescent="0.25">
      <c r="A21">
        <v>14</v>
      </c>
      <c r="B21" s="14">
        <f>+'1-1-2016 Tabel 3'!C21</f>
        <v>2830</v>
      </c>
      <c r="C21" s="9">
        <f t="shared" si="0"/>
        <v>2861</v>
      </c>
      <c r="H21">
        <f t="shared" si="6"/>
        <v>2861</v>
      </c>
      <c r="I21">
        <f t="shared" si="7"/>
        <v>2861</v>
      </c>
      <c r="J21">
        <f t="shared" ref="J21:J29" si="8">C21</f>
        <v>2861</v>
      </c>
    </row>
    <row r="22" spans="1:13" x14ac:dyDescent="0.25">
      <c r="A22">
        <v>15</v>
      </c>
      <c r="B22" s="14">
        <f>+'1-1-2016 Tabel 3'!C22</f>
        <v>2942</v>
      </c>
      <c r="C22" s="9">
        <f t="shared" si="0"/>
        <v>2974</v>
      </c>
      <c r="I22">
        <f t="shared" si="7"/>
        <v>2974</v>
      </c>
      <c r="J22">
        <f t="shared" si="8"/>
        <v>2974</v>
      </c>
      <c r="K22">
        <f>C22</f>
        <v>2974</v>
      </c>
    </row>
    <row r="23" spans="1:13" x14ac:dyDescent="0.25">
      <c r="A23">
        <v>16</v>
      </c>
      <c r="B23" s="14">
        <f>+'1-1-2016 Tabel 3'!C23</f>
        <v>3044</v>
      </c>
      <c r="C23" s="9">
        <f t="shared" si="0"/>
        <v>3077</v>
      </c>
      <c r="I23">
        <f t="shared" si="7"/>
        <v>3077</v>
      </c>
      <c r="J23">
        <f t="shared" si="8"/>
        <v>3077</v>
      </c>
      <c r="K23">
        <f t="shared" ref="K23:K32" si="9">C23</f>
        <v>3077</v>
      </c>
    </row>
    <row r="24" spans="1:13" x14ac:dyDescent="0.25">
      <c r="A24">
        <v>17</v>
      </c>
      <c r="B24" s="14">
        <f>+'1-1-2016 Tabel 3'!C24</f>
        <v>3149</v>
      </c>
      <c r="C24" s="9">
        <f t="shared" si="0"/>
        <v>3184</v>
      </c>
      <c r="I24">
        <f t="shared" si="7"/>
        <v>3184</v>
      </c>
      <c r="J24">
        <f t="shared" si="8"/>
        <v>3184</v>
      </c>
      <c r="K24">
        <f t="shared" si="9"/>
        <v>3184</v>
      </c>
    </row>
    <row r="25" spans="1:13" x14ac:dyDescent="0.25">
      <c r="A25">
        <v>18</v>
      </c>
      <c r="B25" s="14">
        <f>+'1-1-2016 Tabel 3'!C25</f>
        <v>3244</v>
      </c>
      <c r="C25" s="9">
        <f t="shared" si="0"/>
        <v>3280</v>
      </c>
      <c r="I25">
        <f t="shared" si="7"/>
        <v>3280</v>
      </c>
      <c r="J25">
        <f t="shared" si="8"/>
        <v>3280</v>
      </c>
      <c r="K25">
        <f t="shared" si="9"/>
        <v>3280</v>
      </c>
    </row>
    <row r="26" spans="1:13" x14ac:dyDescent="0.25">
      <c r="A26">
        <v>19</v>
      </c>
      <c r="B26" s="14">
        <f>+'1-1-2016 Tabel 3'!C26</f>
        <v>3324</v>
      </c>
      <c r="C26" s="9">
        <f t="shared" si="0"/>
        <v>3361</v>
      </c>
      <c r="J26">
        <f t="shared" si="8"/>
        <v>3361</v>
      </c>
      <c r="K26">
        <f t="shared" si="9"/>
        <v>3361</v>
      </c>
      <c r="L26">
        <f>C26</f>
        <v>3361</v>
      </c>
    </row>
    <row r="27" spans="1:13" x14ac:dyDescent="0.25">
      <c r="A27">
        <v>20</v>
      </c>
      <c r="B27" s="14">
        <f>+'1-1-2016 Tabel 3'!C27</f>
        <v>3405</v>
      </c>
      <c r="C27" s="9">
        <f t="shared" si="0"/>
        <v>3442</v>
      </c>
      <c r="J27">
        <f t="shared" si="8"/>
        <v>3442</v>
      </c>
      <c r="K27">
        <f t="shared" si="9"/>
        <v>3442</v>
      </c>
      <c r="L27">
        <f t="shared" ref="L27:L36" si="10">C27</f>
        <v>3442</v>
      </c>
    </row>
    <row r="28" spans="1:13" x14ac:dyDescent="0.25">
      <c r="A28">
        <v>21</v>
      </c>
      <c r="B28" s="14">
        <f>+'1-1-2016 Tabel 3'!C28</f>
        <v>3492</v>
      </c>
      <c r="C28" s="9">
        <f t="shared" si="0"/>
        <v>3530</v>
      </c>
      <c r="J28">
        <f t="shared" si="8"/>
        <v>3530</v>
      </c>
      <c r="K28">
        <f t="shared" si="9"/>
        <v>3530</v>
      </c>
      <c r="L28">
        <f t="shared" si="10"/>
        <v>3530</v>
      </c>
    </row>
    <row r="29" spans="1:13" x14ac:dyDescent="0.25">
      <c r="A29">
        <v>22</v>
      </c>
      <c r="B29" s="14">
        <f>+'1-1-2016 Tabel 3'!C29</f>
        <v>3578</v>
      </c>
      <c r="C29" s="9">
        <f t="shared" si="0"/>
        <v>3617</v>
      </c>
      <c r="J29">
        <f t="shared" si="8"/>
        <v>3617</v>
      </c>
      <c r="K29">
        <f t="shared" si="9"/>
        <v>3617</v>
      </c>
      <c r="L29">
        <f t="shared" si="10"/>
        <v>3617</v>
      </c>
    </row>
    <row r="30" spans="1:13" x14ac:dyDescent="0.25">
      <c r="A30">
        <v>23</v>
      </c>
      <c r="B30" s="14">
        <f>+'1-1-2016 Tabel 3'!C30</f>
        <v>3668</v>
      </c>
      <c r="C30" s="9">
        <f t="shared" si="0"/>
        <v>3708</v>
      </c>
      <c r="K30">
        <f t="shared" si="9"/>
        <v>3708</v>
      </c>
      <c r="L30">
        <f t="shared" si="10"/>
        <v>3708</v>
      </c>
      <c r="M30">
        <f>C30</f>
        <v>3708</v>
      </c>
    </row>
    <row r="31" spans="1:13" x14ac:dyDescent="0.25">
      <c r="A31">
        <v>24</v>
      </c>
      <c r="B31" s="14">
        <f>+'1-1-2016 Tabel 3'!C31</f>
        <v>3756</v>
      </c>
      <c r="C31" s="9">
        <f t="shared" si="0"/>
        <v>3797</v>
      </c>
      <c r="K31">
        <f t="shared" si="9"/>
        <v>3797</v>
      </c>
      <c r="L31">
        <f t="shared" si="10"/>
        <v>3797</v>
      </c>
      <c r="M31">
        <f t="shared" ref="M31:M40" si="11">C31</f>
        <v>3797</v>
      </c>
    </row>
    <row r="32" spans="1:13" x14ac:dyDescent="0.25">
      <c r="A32">
        <v>25</v>
      </c>
      <c r="B32" s="14">
        <f>+'1-1-2016 Tabel 3'!C32</f>
        <v>3851</v>
      </c>
      <c r="C32" s="9">
        <f t="shared" si="0"/>
        <v>3893</v>
      </c>
      <c r="K32">
        <f t="shared" si="9"/>
        <v>3893</v>
      </c>
      <c r="L32">
        <f t="shared" si="10"/>
        <v>3893</v>
      </c>
      <c r="M32">
        <f t="shared" si="11"/>
        <v>3893</v>
      </c>
    </row>
    <row r="33" spans="1:15" x14ac:dyDescent="0.25">
      <c r="A33">
        <v>26</v>
      </c>
      <c r="B33" s="14">
        <f>+'1-1-2016 Tabel 3'!C33</f>
        <v>3947</v>
      </c>
      <c r="C33" s="9">
        <f t="shared" si="0"/>
        <v>3990</v>
      </c>
      <c r="L33">
        <f t="shared" si="10"/>
        <v>3990</v>
      </c>
      <c r="M33">
        <f t="shared" si="11"/>
        <v>3990</v>
      </c>
    </row>
    <row r="34" spans="1:15" x14ac:dyDescent="0.25">
      <c r="A34">
        <v>27</v>
      </c>
      <c r="B34" s="14">
        <f>+'1-1-2016 Tabel 3'!C34</f>
        <v>4045</v>
      </c>
      <c r="C34" s="9">
        <f t="shared" si="0"/>
        <v>4089</v>
      </c>
      <c r="L34">
        <f t="shared" si="10"/>
        <v>4089</v>
      </c>
      <c r="M34">
        <f t="shared" si="11"/>
        <v>4089</v>
      </c>
      <c r="N34">
        <f>C34</f>
        <v>4089</v>
      </c>
    </row>
    <row r="35" spans="1:15" x14ac:dyDescent="0.25">
      <c r="A35">
        <v>28</v>
      </c>
      <c r="B35" s="14">
        <f>+'1-1-2016 Tabel 3'!C35</f>
        <v>4146</v>
      </c>
      <c r="C35" s="9">
        <f t="shared" si="0"/>
        <v>4192</v>
      </c>
      <c r="L35">
        <f t="shared" si="10"/>
        <v>4192</v>
      </c>
      <c r="M35">
        <f t="shared" si="11"/>
        <v>4192</v>
      </c>
      <c r="N35">
        <f t="shared" ref="N35:N44" si="12">C35</f>
        <v>4192</v>
      </c>
    </row>
    <row r="36" spans="1:15" x14ac:dyDescent="0.25">
      <c r="A36">
        <v>29</v>
      </c>
      <c r="B36" s="14">
        <f>+'1-1-2016 Tabel 3'!C36</f>
        <v>4248</v>
      </c>
      <c r="C36" s="9">
        <f t="shared" si="0"/>
        <v>4295</v>
      </c>
      <c r="L36">
        <f t="shared" si="10"/>
        <v>4295</v>
      </c>
      <c r="M36">
        <f t="shared" si="11"/>
        <v>4295</v>
      </c>
      <c r="N36">
        <f t="shared" si="12"/>
        <v>4295</v>
      </c>
    </row>
    <row r="37" spans="1:15" x14ac:dyDescent="0.25">
      <c r="A37">
        <v>30</v>
      </c>
      <c r="B37" s="14">
        <f>+'1-1-2016 Tabel 3'!C37</f>
        <v>4354</v>
      </c>
      <c r="C37" s="9">
        <f t="shared" si="0"/>
        <v>4402</v>
      </c>
      <c r="M37">
        <f t="shared" si="11"/>
        <v>4402</v>
      </c>
      <c r="N37">
        <f t="shared" si="12"/>
        <v>4402</v>
      </c>
    </row>
    <row r="38" spans="1:15" x14ac:dyDescent="0.25">
      <c r="A38">
        <v>31</v>
      </c>
      <c r="B38" s="14">
        <f>+'1-1-2016 Tabel 3'!C38</f>
        <v>4463</v>
      </c>
      <c r="C38" s="9">
        <f t="shared" si="0"/>
        <v>4512</v>
      </c>
      <c r="M38">
        <f t="shared" si="11"/>
        <v>4512</v>
      </c>
      <c r="N38">
        <f t="shared" si="12"/>
        <v>4512</v>
      </c>
      <c r="O38">
        <f>C38</f>
        <v>4512</v>
      </c>
    </row>
    <row r="39" spans="1:15" x14ac:dyDescent="0.25">
      <c r="A39">
        <v>32</v>
      </c>
      <c r="B39" s="14">
        <f>+'1-1-2016 Tabel 3'!C39</f>
        <v>4574</v>
      </c>
      <c r="C39" s="9">
        <f t="shared" si="0"/>
        <v>4624</v>
      </c>
      <c r="M39">
        <f t="shared" si="11"/>
        <v>4624</v>
      </c>
      <c r="N39">
        <f t="shared" si="12"/>
        <v>4624</v>
      </c>
      <c r="O39">
        <f t="shared" ref="O39:O48" si="13">C39</f>
        <v>4624</v>
      </c>
    </row>
    <row r="40" spans="1:15" x14ac:dyDescent="0.25">
      <c r="A40">
        <v>33</v>
      </c>
      <c r="B40" s="14">
        <f>+'1-1-2016 Tabel 3'!C40</f>
        <v>4687</v>
      </c>
      <c r="C40" s="9">
        <f t="shared" si="0"/>
        <v>4739</v>
      </c>
      <c r="M40">
        <f t="shared" si="11"/>
        <v>4739</v>
      </c>
      <c r="N40">
        <f t="shared" si="12"/>
        <v>4739</v>
      </c>
      <c r="O40">
        <f t="shared" si="13"/>
        <v>4739</v>
      </c>
    </row>
    <row r="41" spans="1:15" x14ac:dyDescent="0.25">
      <c r="A41">
        <v>34</v>
      </c>
      <c r="B41" s="14">
        <f>+'1-1-2016 Tabel 3'!C41</f>
        <v>4804</v>
      </c>
      <c r="C41" s="9">
        <f t="shared" si="0"/>
        <v>4857</v>
      </c>
      <c r="N41">
        <f t="shared" si="12"/>
        <v>4857</v>
      </c>
      <c r="O41">
        <f t="shared" si="13"/>
        <v>4857</v>
      </c>
    </row>
    <row r="42" spans="1:15" x14ac:dyDescent="0.25">
      <c r="A42">
        <v>35</v>
      </c>
      <c r="B42" s="14">
        <f>+'1-1-2016 Tabel 3'!C42</f>
        <v>4923</v>
      </c>
      <c r="C42" s="9">
        <f t="shared" si="0"/>
        <v>4977</v>
      </c>
      <c r="N42">
        <f t="shared" si="12"/>
        <v>4977</v>
      </c>
      <c r="O42">
        <f t="shared" si="13"/>
        <v>4977</v>
      </c>
    </row>
    <row r="43" spans="1:15" x14ac:dyDescent="0.25">
      <c r="A43">
        <v>36</v>
      </c>
      <c r="B43" s="14">
        <f>+'1-1-2016 Tabel 3'!C43</f>
        <v>5046</v>
      </c>
      <c r="C43" s="9">
        <f t="shared" si="0"/>
        <v>5102</v>
      </c>
      <c r="N43">
        <f t="shared" si="12"/>
        <v>5102</v>
      </c>
      <c r="O43">
        <f t="shared" si="13"/>
        <v>5102</v>
      </c>
    </row>
    <row r="44" spans="1:15" x14ac:dyDescent="0.25">
      <c r="A44">
        <v>37</v>
      </c>
      <c r="B44" s="14">
        <f>+'1-1-2016 Tabel 3'!C44</f>
        <v>5173</v>
      </c>
      <c r="C44" s="9">
        <f t="shared" si="0"/>
        <v>5230</v>
      </c>
      <c r="N44">
        <f t="shared" si="12"/>
        <v>5230</v>
      </c>
      <c r="O44">
        <f t="shared" si="13"/>
        <v>5230</v>
      </c>
    </row>
    <row r="45" spans="1:15" x14ac:dyDescent="0.25">
      <c r="A45">
        <v>38</v>
      </c>
      <c r="B45" s="14">
        <f>+'1-1-2016 Tabel 3'!C45</f>
        <v>5301</v>
      </c>
      <c r="C45" s="9">
        <f t="shared" si="0"/>
        <v>5359</v>
      </c>
      <c r="O45">
        <f t="shared" si="13"/>
        <v>5359</v>
      </c>
    </row>
    <row r="46" spans="1:15" x14ac:dyDescent="0.25">
      <c r="A46">
        <v>39</v>
      </c>
      <c r="B46" s="14">
        <f>+'1-1-2016 Tabel 3'!C46</f>
        <v>5433</v>
      </c>
      <c r="C46" s="9">
        <f t="shared" si="0"/>
        <v>5493</v>
      </c>
      <c r="O46">
        <f t="shared" si="13"/>
        <v>5493</v>
      </c>
    </row>
    <row r="47" spans="1:15" x14ac:dyDescent="0.25">
      <c r="A47">
        <v>40</v>
      </c>
      <c r="B47" s="14">
        <f>+'1-1-2016 Tabel 3'!C47</f>
        <v>5568</v>
      </c>
      <c r="C47" s="9">
        <f t="shared" si="0"/>
        <v>5629</v>
      </c>
      <c r="O47">
        <f t="shared" si="13"/>
        <v>5629</v>
      </c>
    </row>
    <row r="48" spans="1:15" x14ac:dyDescent="0.25">
      <c r="A48">
        <v>41</v>
      </c>
      <c r="B48" s="14">
        <f>+'1-1-2016 Tabel 3'!C48</f>
        <v>5707</v>
      </c>
      <c r="C48" s="9">
        <f t="shared" si="0"/>
        <v>5770</v>
      </c>
      <c r="O48">
        <f t="shared" si="13"/>
        <v>5770</v>
      </c>
    </row>
    <row r="49" spans="1:3" x14ac:dyDescent="0.25">
      <c r="B49" s="14"/>
    </row>
    <row r="50" spans="1:3" x14ac:dyDescent="0.25">
      <c r="A50" t="s">
        <v>16</v>
      </c>
      <c r="B50" s="14">
        <f>+'1-1-2016 Tabel 3'!C50</f>
        <v>1229</v>
      </c>
      <c r="C50" s="9">
        <f t="shared" si="0"/>
        <v>1243</v>
      </c>
    </row>
    <row r="51" spans="1:3" x14ac:dyDescent="0.25">
      <c r="A51" t="s">
        <v>17</v>
      </c>
      <c r="B51" s="14">
        <f>+'1-1-2016 Tabel 3'!C51</f>
        <v>1450</v>
      </c>
      <c r="C51" s="9">
        <f t="shared" si="0"/>
        <v>1466</v>
      </c>
    </row>
    <row r="52" spans="1:3" x14ac:dyDescent="0.25">
      <c r="A52" t="s">
        <v>18</v>
      </c>
      <c r="B52" s="14">
        <f>+'1-1-2016 Tabel 3'!C52</f>
        <v>1592</v>
      </c>
      <c r="C52" s="9">
        <f t="shared" si="0"/>
        <v>1610</v>
      </c>
    </row>
  </sheetData>
  <sheetProtection algorithmName="SHA-512" hashValue="L4yGGdyGX0l3vIOxVzQTSl+orVy/WuAmU8ct1c69JE1FC3ew/m85yWqWQjPw0vqiy5BUm88yvNcaOQfJqg9rAQ==" saltValue="cOypCLNgGqEw2nAhBALx6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L11" sqref="L11"/>
    </sheetView>
  </sheetViews>
  <sheetFormatPr defaultRowHeight="15" x14ac:dyDescent="0.25"/>
  <cols>
    <col min="1" max="2" width="14.140625" customWidth="1"/>
    <col min="3" max="3" width="14.85546875" style="9" customWidth="1"/>
    <col min="4" max="4" width="10" style="9" bestFit="1" customWidth="1"/>
    <col min="18" max="18" width="26.5703125" customWidth="1"/>
  </cols>
  <sheetData>
    <row r="1" spans="1:18" x14ac:dyDescent="0.25">
      <c r="A1" t="s">
        <v>22</v>
      </c>
    </row>
    <row r="3" spans="1:18" s="10" customFormat="1" ht="30" x14ac:dyDescent="0.25">
      <c r="A3" s="10" t="s">
        <v>0</v>
      </c>
      <c r="B3" s="10" t="str">
        <f>+'1-4-2016 Tabel 4'!C3</f>
        <v>Brutosalaris
1 april 2016</v>
      </c>
      <c r="C3" s="15" t="s">
        <v>23</v>
      </c>
      <c r="D3" s="13" t="s">
        <v>20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Q3" s="10" t="s">
        <v>13</v>
      </c>
      <c r="R3" s="10" t="s">
        <v>14</v>
      </c>
    </row>
    <row r="4" spans="1:18" x14ac:dyDescent="0.25">
      <c r="R4" t="s">
        <v>15</v>
      </c>
    </row>
    <row r="5" spans="1:18" x14ac:dyDescent="0.25">
      <c r="A5">
        <v>-2</v>
      </c>
      <c r="B5" s="9">
        <f>+'1-4-2016 Tabel 4'!C5</f>
        <v>1467</v>
      </c>
      <c r="C5" s="9">
        <f>ROUND(B5*1.005,0)</f>
        <v>1474</v>
      </c>
      <c r="Q5" t="s">
        <v>16</v>
      </c>
      <c r="R5" s="1">
        <f>C50</f>
        <v>1249</v>
      </c>
    </row>
    <row r="6" spans="1:18" x14ac:dyDescent="0.25">
      <c r="A6">
        <v>-1</v>
      </c>
      <c r="B6" s="9">
        <f>+'1-4-2016 Tabel 4'!C6</f>
        <v>1510</v>
      </c>
      <c r="C6" s="9">
        <f t="shared" ref="C6:C52" si="0">ROUND(B6*1.005,0)</f>
        <v>1518</v>
      </c>
      <c r="D6" s="9">
        <f>+C6</f>
        <v>1518</v>
      </c>
      <c r="Q6" t="s">
        <v>17</v>
      </c>
      <c r="R6" s="1">
        <f t="shared" ref="R6:R7" si="1">C51</f>
        <v>1473</v>
      </c>
    </row>
    <row r="7" spans="1:18" x14ac:dyDescent="0.25">
      <c r="A7">
        <v>0</v>
      </c>
      <c r="B7" s="9">
        <f>+'1-4-2016 Tabel 4'!C7</f>
        <v>1555</v>
      </c>
      <c r="C7" s="9">
        <f t="shared" si="0"/>
        <v>1563</v>
      </c>
      <c r="D7" s="9">
        <f t="shared" ref="D7:D12" si="2">+C7</f>
        <v>1563</v>
      </c>
      <c r="Q7" t="s">
        <v>18</v>
      </c>
      <c r="R7" s="1">
        <f t="shared" si="1"/>
        <v>1618</v>
      </c>
    </row>
    <row r="8" spans="1:18" x14ac:dyDescent="0.25">
      <c r="A8">
        <v>1</v>
      </c>
      <c r="B8" s="9">
        <f>+'1-4-2016 Tabel 4'!C8</f>
        <v>1606</v>
      </c>
      <c r="C8" s="9">
        <f t="shared" si="0"/>
        <v>1614</v>
      </c>
      <c r="D8" s="9">
        <f t="shared" si="2"/>
        <v>1614</v>
      </c>
      <c r="E8">
        <f>C8</f>
        <v>1614</v>
      </c>
    </row>
    <row r="9" spans="1:18" x14ac:dyDescent="0.25">
      <c r="A9">
        <v>2</v>
      </c>
      <c r="B9" s="9">
        <f>+'1-4-2016 Tabel 4'!C9</f>
        <v>1664</v>
      </c>
      <c r="C9" s="9">
        <f t="shared" si="0"/>
        <v>1672</v>
      </c>
      <c r="D9" s="9">
        <f t="shared" si="2"/>
        <v>1672</v>
      </c>
      <c r="E9">
        <f t="shared" ref="E9:E14" si="3">C9</f>
        <v>1672</v>
      </c>
    </row>
    <row r="10" spans="1:18" x14ac:dyDescent="0.25">
      <c r="A10">
        <v>3</v>
      </c>
      <c r="B10" s="9">
        <f>+'1-4-2016 Tabel 4'!C10</f>
        <v>1729</v>
      </c>
      <c r="C10" s="9">
        <f t="shared" si="0"/>
        <v>1738</v>
      </c>
      <c r="D10" s="9">
        <f t="shared" si="2"/>
        <v>1738</v>
      </c>
      <c r="E10">
        <f t="shared" si="3"/>
        <v>1738</v>
      </c>
      <c r="F10">
        <f>C10</f>
        <v>1738</v>
      </c>
    </row>
    <row r="11" spans="1:18" x14ac:dyDescent="0.25">
      <c r="A11">
        <v>4</v>
      </c>
      <c r="B11" s="9">
        <f>+'1-4-2016 Tabel 4'!C11</f>
        <v>1797</v>
      </c>
      <c r="C11" s="9">
        <f t="shared" si="0"/>
        <v>1806</v>
      </c>
      <c r="D11" s="9">
        <f t="shared" si="2"/>
        <v>1806</v>
      </c>
      <c r="E11">
        <f t="shared" si="3"/>
        <v>1806</v>
      </c>
      <c r="F11">
        <f t="shared" ref="F11:F17" si="4">C11</f>
        <v>1806</v>
      </c>
    </row>
    <row r="12" spans="1:18" x14ac:dyDescent="0.25">
      <c r="A12">
        <v>5</v>
      </c>
      <c r="B12" s="9">
        <f>+'1-4-2016 Tabel 4'!C12</f>
        <v>1877</v>
      </c>
      <c r="C12" s="9">
        <f t="shared" si="0"/>
        <v>1886</v>
      </c>
      <c r="D12" s="9">
        <f t="shared" si="2"/>
        <v>1886</v>
      </c>
      <c r="E12">
        <f t="shared" si="3"/>
        <v>1886</v>
      </c>
      <c r="F12">
        <f t="shared" si="4"/>
        <v>1886</v>
      </c>
      <c r="G12">
        <f>C12</f>
        <v>1886</v>
      </c>
    </row>
    <row r="13" spans="1:18" x14ac:dyDescent="0.25">
      <c r="A13">
        <v>6</v>
      </c>
      <c r="B13" s="9">
        <f>+'1-4-2016 Tabel 4'!C13</f>
        <v>1970</v>
      </c>
      <c r="C13" s="9">
        <f t="shared" si="0"/>
        <v>1980</v>
      </c>
      <c r="E13">
        <f t="shared" si="3"/>
        <v>1980</v>
      </c>
      <c r="F13">
        <f t="shared" si="4"/>
        <v>1980</v>
      </c>
      <c r="G13">
        <f t="shared" ref="G13:G19" si="5">C13</f>
        <v>1980</v>
      </c>
    </row>
    <row r="14" spans="1:18" x14ac:dyDescent="0.25">
      <c r="A14">
        <v>7</v>
      </c>
      <c r="B14" s="9">
        <f>+'1-4-2016 Tabel 4'!C14</f>
        <v>2071</v>
      </c>
      <c r="C14" s="9">
        <f t="shared" si="0"/>
        <v>2081</v>
      </c>
      <c r="E14">
        <f t="shared" si="3"/>
        <v>2081</v>
      </c>
      <c r="F14">
        <f t="shared" si="4"/>
        <v>2081</v>
      </c>
      <c r="G14">
        <f t="shared" si="5"/>
        <v>2081</v>
      </c>
      <c r="H14">
        <f>C14</f>
        <v>2081</v>
      </c>
    </row>
    <row r="15" spans="1:18" x14ac:dyDescent="0.25">
      <c r="A15">
        <v>8</v>
      </c>
      <c r="B15" s="9">
        <f>+'1-4-2016 Tabel 4'!C15</f>
        <v>2182</v>
      </c>
      <c r="C15" s="9">
        <f t="shared" si="0"/>
        <v>2193</v>
      </c>
      <c r="F15">
        <f t="shared" si="4"/>
        <v>2193</v>
      </c>
      <c r="G15">
        <f t="shared" si="5"/>
        <v>2193</v>
      </c>
      <c r="H15">
        <f t="shared" ref="H15:H21" si="6">C15</f>
        <v>2193</v>
      </c>
    </row>
    <row r="16" spans="1:18" x14ac:dyDescent="0.25">
      <c r="A16">
        <v>9</v>
      </c>
      <c r="B16" s="9">
        <f>+'1-4-2016 Tabel 4'!C16</f>
        <v>2289</v>
      </c>
      <c r="C16" s="9">
        <f t="shared" si="0"/>
        <v>2300</v>
      </c>
      <c r="F16">
        <f t="shared" si="4"/>
        <v>2300</v>
      </c>
      <c r="G16">
        <f t="shared" si="5"/>
        <v>2300</v>
      </c>
      <c r="H16">
        <f t="shared" si="6"/>
        <v>2300</v>
      </c>
    </row>
    <row r="17" spans="1:13" x14ac:dyDescent="0.25">
      <c r="A17">
        <v>10</v>
      </c>
      <c r="B17" s="9">
        <f>+'1-4-2016 Tabel 4'!C17</f>
        <v>2401</v>
      </c>
      <c r="C17" s="9">
        <f t="shared" si="0"/>
        <v>2413</v>
      </c>
      <c r="F17">
        <f t="shared" si="4"/>
        <v>2413</v>
      </c>
      <c r="G17">
        <f t="shared" si="5"/>
        <v>2413</v>
      </c>
      <c r="H17">
        <f t="shared" si="6"/>
        <v>2413</v>
      </c>
      <c r="I17">
        <f>C17</f>
        <v>2413</v>
      </c>
    </row>
    <row r="18" spans="1:13" x14ac:dyDescent="0.25">
      <c r="A18">
        <v>11</v>
      </c>
      <c r="B18" s="9">
        <f>+'1-4-2016 Tabel 4'!C18</f>
        <v>2521</v>
      </c>
      <c r="C18" s="9">
        <f t="shared" si="0"/>
        <v>2534</v>
      </c>
      <c r="G18">
        <f t="shared" si="5"/>
        <v>2534</v>
      </c>
      <c r="H18">
        <f t="shared" si="6"/>
        <v>2534</v>
      </c>
      <c r="I18">
        <f t="shared" ref="I18:I25" si="7">C18</f>
        <v>2534</v>
      </c>
    </row>
    <row r="19" spans="1:13" x14ac:dyDescent="0.25">
      <c r="A19">
        <v>12</v>
      </c>
      <c r="B19" s="9">
        <f>+'1-4-2016 Tabel 4'!C19</f>
        <v>2633</v>
      </c>
      <c r="C19" s="9">
        <f t="shared" si="0"/>
        <v>2646</v>
      </c>
      <c r="G19">
        <f t="shared" si="5"/>
        <v>2646</v>
      </c>
      <c r="H19">
        <f t="shared" si="6"/>
        <v>2646</v>
      </c>
      <c r="I19">
        <f t="shared" si="7"/>
        <v>2646</v>
      </c>
    </row>
    <row r="20" spans="1:13" x14ac:dyDescent="0.25">
      <c r="A20">
        <v>13</v>
      </c>
      <c r="B20" s="9">
        <f>+'1-4-2016 Tabel 4'!C20</f>
        <v>2750</v>
      </c>
      <c r="C20" s="9">
        <f t="shared" si="0"/>
        <v>2764</v>
      </c>
      <c r="H20">
        <f t="shared" si="6"/>
        <v>2764</v>
      </c>
      <c r="I20">
        <f t="shared" si="7"/>
        <v>2764</v>
      </c>
      <c r="J20">
        <f>C20</f>
        <v>2764</v>
      </c>
    </row>
    <row r="21" spans="1:13" x14ac:dyDescent="0.25">
      <c r="A21">
        <v>14</v>
      </c>
      <c r="B21" s="9">
        <f>+'1-4-2016 Tabel 4'!C21</f>
        <v>2861</v>
      </c>
      <c r="C21" s="9">
        <f t="shared" si="0"/>
        <v>2875</v>
      </c>
      <c r="H21">
        <f t="shared" si="6"/>
        <v>2875</v>
      </c>
      <c r="I21">
        <f t="shared" si="7"/>
        <v>2875</v>
      </c>
      <c r="J21">
        <f t="shared" ref="J21:J29" si="8">C21</f>
        <v>2875</v>
      </c>
    </row>
    <row r="22" spans="1:13" x14ac:dyDescent="0.25">
      <c r="A22">
        <v>15</v>
      </c>
      <c r="B22" s="9">
        <f>+'1-4-2016 Tabel 4'!C22</f>
        <v>2974</v>
      </c>
      <c r="C22" s="9">
        <f t="shared" si="0"/>
        <v>2989</v>
      </c>
      <c r="I22">
        <f t="shared" si="7"/>
        <v>2989</v>
      </c>
      <c r="J22">
        <f t="shared" si="8"/>
        <v>2989</v>
      </c>
      <c r="K22">
        <f>C22</f>
        <v>2989</v>
      </c>
    </row>
    <row r="23" spans="1:13" x14ac:dyDescent="0.25">
      <c r="A23">
        <v>16</v>
      </c>
      <c r="B23" s="9">
        <f>+'1-4-2016 Tabel 4'!C23</f>
        <v>3077</v>
      </c>
      <c r="C23" s="9">
        <f t="shared" si="0"/>
        <v>3092</v>
      </c>
      <c r="I23">
        <f t="shared" si="7"/>
        <v>3092</v>
      </c>
      <c r="J23">
        <f t="shared" si="8"/>
        <v>3092</v>
      </c>
      <c r="K23">
        <f t="shared" ref="K23:K32" si="9">C23</f>
        <v>3092</v>
      </c>
    </row>
    <row r="24" spans="1:13" x14ac:dyDescent="0.25">
      <c r="A24">
        <v>17</v>
      </c>
      <c r="B24" s="9">
        <f>+'1-4-2016 Tabel 4'!C24</f>
        <v>3184</v>
      </c>
      <c r="C24" s="9">
        <f t="shared" si="0"/>
        <v>3200</v>
      </c>
      <c r="I24">
        <f t="shared" si="7"/>
        <v>3200</v>
      </c>
      <c r="J24">
        <f t="shared" si="8"/>
        <v>3200</v>
      </c>
      <c r="K24">
        <f t="shared" si="9"/>
        <v>3200</v>
      </c>
    </row>
    <row r="25" spans="1:13" x14ac:dyDescent="0.25">
      <c r="A25">
        <v>18</v>
      </c>
      <c r="B25" s="9">
        <f>+'1-4-2016 Tabel 4'!C25</f>
        <v>3280</v>
      </c>
      <c r="C25" s="9">
        <f t="shared" si="0"/>
        <v>3296</v>
      </c>
      <c r="I25">
        <f t="shared" si="7"/>
        <v>3296</v>
      </c>
      <c r="J25">
        <f t="shared" si="8"/>
        <v>3296</v>
      </c>
      <c r="K25">
        <f t="shared" si="9"/>
        <v>3296</v>
      </c>
    </row>
    <row r="26" spans="1:13" x14ac:dyDescent="0.25">
      <c r="A26">
        <v>19</v>
      </c>
      <c r="B26" s="9">
        <f>+'1-4-2016 Tabel 4'!C26</f>
        <v>3361</v>
      </c>
      <c r="C26" s="9">
        <f t="shared" si="0"/>
        <v>3378</v>
      </c>
      <c r="J26">
        <f t="shared" si="8"/>
        <v>3378</v>
      </c>
      <c r="K26">
        <f t="shared" si="9"/>
        <v>3378</v>
      </c>
      <c r="L26">
        <f>C26</f>
        <v>3378</v>
      </c>
    </row>
    <row r="27" spans="1:13" x14ac:dyDescent="0.25">
      <c r="A27">
        <v>20</v>
      </c>
      <c r="B27" s="9">
        <f>+'1-4-2016 Tabel 4'!C27</f>
        <v>3442</v>
      </c>
      <c r="C27" s="9">
        <f t="shared" si="0"/>
        <v>3459</v>
      </c>
      <c r="J27">
        <f t="shared" si="8"/>
        <v>3459</v>
      </c>
      <c r="K27">
        <f t="shared" si="9"/>
        <v>3459</v>
      </c>
      <c r="L27">
        <f t="shared" ref="L27:L36" si="10">C27</f>
        <v>3459</v>
      </c>
    </row>
    <row r="28" spans="1:13" x14ac:dyDescent="0.25">
      <c r="A28">
        <v>21</v>
      </c>
      <c r="B28" s="9">
        <f>+'1-4-2016 Tabel 4'!C28</f>
        <v>3530</v>
      </c>
      <c r="C28" s="9">
        <f t="shared" si="0"/>
        <v>3548</v>
      </c>
      <c r="J28">
        <f t="shared" si="8"/>
        <v>3548</v>
      </c>
      <c r="K28">
        <f t="shared" si="9"/>
        <v>3548</v>
      </c>
      <c r="L28">
        <f t="shared" si="10"/>
        <v>3548</v>
      </c>
    </row>
    <row r="29" spans="1:13" x14ac:dyDescent="0.25">
      <c r="A29">
        <v>22</v>
      </c>
      <c r="B29" s="9">
        <f>+'1-4-2016 Tabel 4'!C29</f>
        <v>3617</v>
      </c>
      <c r="C29" s="9">
        <f t="shared" si="0"/>
        <v>3635</v>
      </c>
      <c r="J29">
        <f t="shared" si="8"/>
        <v>3635</v>
      </c>
      <c r="K29">
        <f t="shared" si="9"/>
        <v>3635</v>
      </c>
      <c r="L29">
        <f t="shared" si="10"/>
        <v>3635</v>
      </c>
    </row>
    <row r="30" spans="1:13" x14ac:dyDescent="0.25">
      <c r="A30">
        <v>23</v>
      </c>
      <c r="B30" s="9">
        <f>+'1-4-2016 Tabel 4'!C30</f>
        <v>3708</v>
      </c>
      <c r="C30" s="9">
        <f t="shared" si="0"/>
        <v>3727</v>
      </c>
      <c r="K30">
        <f t="shared" si="9"/>
        <v>3727</v>
      </c>
      <c r="L30">
        <f t="shared" si="10"/>
        <v>3727</v>
      </c>
      <c r="M30">
        <f>C30</f>
        <v>3727</v>
      </c>
    </row>
    <row r="31" spans="1:13" x14ac:dyDescent="0.25">
      <c r="A31">
        <v>24</v>
      </c>
      <c r="B31" s="9">
        <f>+'1-4-2016 Tabel 4'!C31</f>
        <v>3797</v>
      </c>
      <c r="C31" s="9">
        <f t="shared" si="0"/>
        <v>3816</v>
      </c>
      <c r="K31">
        <f t="shared" si="9"/>
        <v>3816</v>
      </c>
      <c r="L31">
        <f t="shared" si="10"/>
        <v>3816</v>
      </c>
      <c r="M31">
        <f t="shared" ref="M31:M40" si="11">C31</f>
        <v>3816</v>
      </c>
    </row>
    <row r="32" spans="1:13" x14ac:dyDescent="0.25">
      <c r="A32">
        <v>25</v>
      </c>
      <c r="B32" s="9">
        <f>+'1-4-2016 Tabel 4'!C32</f>
        <v>3893</v>
      </c>
      <c r="C32" s="9">
        <f t="shared" si="0"/>
        <v>3912</v>
      </c>
      <c r="K32">
        <f t="shared" si="9"/>
        <v>3912</v>
      </c>
      <c r="L32">
        <f t="shared" si="10"/>
        <v>3912</v>
      </c>
      <c r="M32">
        <f t="shared" si="11"/>
        <v>3912</v>
      </c>
    </row>
    <row r="33" spans="1:15" x14ac:dyDescent="0.25">
      <c r="A33">
        <v>26</v>
      </c>
      <c r="B33" s="9">
        <f>+'1-4-2016 Tabel 4'!C33</f>
        <v>3990</v>
      </c>
      <c r="C33" s="9">
        <f t="shared" si="0"/>
        <v>4010</v>
      </c>
      <c r="L33">
        <f t="shared" si="10"/>
        <v>4010</v>
      </c>
      <c r="M33">
        <f t="shared" si="11"/>
        <v>4010</v>
      </c>
    </row>
    <row r="34" spans="1:15" x14ac:dyDescent="0.25">
      <c r="A34">
        <v>27</v>
      </c>
      <c r="B34" s="9">
        <f>+'1-4-2016 Tabel 4'!C34</f>
        <v>4089</v>
      </c>
      <c r="C34" s="9">
        <f t="shared" si="0"/>
        <v>4109</v>
      </c>
      <c r="L34">
        <f t="shared" si="10"/>
        <v>4109</v>
      </c>
      <c r="M34">
        <f t="shared" si="11"/>
        <v>4109</v>
      </c>
      <c r="N34">
        <f>C34</f>
        <v>4109</v>
      </c>
    </row>
    <row r="35" spans="1:15" x14ac:dyDescent="0.25">
      <c r="A35">
        <v>28</v>
      </c>
      <c r="B35" s="9">
        <f>+'1-4-2016 Tabel 4'!C35</f>
        <v>4192</v>
      </c>
      <c r="C35" s="9">
        <f t="shared" si="0"/>
        <v>4213</v>
      </c>
      <c r="L35">
        <f t="shared" si="10"/>
        <v>4213</v>
      </c>
      <c r="M35">
        <f t="shared" si="11"/>
        <v>4213</v>
      </c>
      <c r="N35">
        <f t="shared" ref="N35:N44" si="12">C35</f>
        <v>4213</v>
      </c>
    </row>
    <row r="36" spans="1:15" x14ac:dyDescent="0.25">
      <c r="A36">
        <v>29</v>
      </c>
      <c r="B36" s="9">
        <f>+'1-4-2016 Tabel 4'!C36</f>
        <v>4295</v>
      </c>
      <c r="C36" s="9">
        <f t="shared" si="0"/>
        <v>4316</v>
      </c>
      <c r="L36">
        <f t="shared" si="10"/>
        <v>4316</v>
      </c>
      <c r="M36">
        <f t="shared" si="11"/>
        <v>4316</v>
      </c>
      <c r="N36">
        <f t="shared" si="12"/>
        <v>4316</v>
      </c>
    </row>
    <row r="37" spans="1:15" x14ac:dyDescent="0.25">
      <c r="A37">
        <v>30</v>
      </c>
      <c r="B37" s="9">
        <f>+'1-4-2016 Tabel 4'!C37</f>
        <v>4402</v>
      </c>
      <c r="C37" s="9">
        <f t="shared" si="0"/>
        <v>4424</v>
      </c>
      <c r="M37">
        <f t="shared" si="11"/>
        <v>4424</v>
      </c>
      <c r="N37">
        <f t="shared" si="12"/>
        <v>4424</v>
      </c>
    </row>
    <row r="38" spans="1:15" x14ac:dyDescent="0.25">
      <c r="A38">
        <v>31</v>
      </c>
      <c r="B38" s="9">
        <f>+'1-4-2016 Tabel 4'!C38</f>
        <v>4512</v>
      </c>
      <c r="C38" s="9">
        <f t="shared" si="0"/>
        <v>4535</v>
      </c>
      <c r="M38">
        <f t="shared" si="11"/>
        <v>4535</v>
      </c>
      <c r="N38">
        <f t="shared" si="12"/>
        <v>4535</v>
      </c>
      <c r="O38">
        <f>C38</f>
        <v>4535</v>
      </c>
    </row>
    <row r="39" spans="1:15" x14ac:dyDescent="0.25">
      <c r="A39">
        <v>32</v>
      </c>
      <c r="B39" s="9">
        <f>+'1-4-2016 Tabel 4'!C39</f>
        <v>4624</v>
      </c>
      <c r="C39" s="9">
        <f t="shared" si="0"/>
        <v>4647</v>
      </c>
      <c r="M39">
        <f t="shared" si="11"/>
        <v>4647</v>
      </c>
      <c r="N39">
        <f t="shared" si="12"/>
        <v>4647</v>
      </c>
      <c r="O39">
        <f t="shared" ref="O39:O48" si="13">C39</f>
        <v>4647</v>
      </c>
    </row>
    <row r="40" spans="1:15" x14ac:dyDescent="0.25">
      <c r="A40">
        <v>33</v>
      </c>
      <c r="B40" s="9">
        <f>+'1-4-2016 Tabel 4'!C40</f>
        <v>4739</v>
      </c>
      <c r="C40" s="9">
        <f t="shared" si="0"/>
        <v>4763</v>
      </c>
      <c r="M40">
        <f t="shared" si="11"/>
        <v>4763</v>
      </c>
      <c r="N40">
        <f t="shared" si="12"/>
        <v>4763</v>
      </c>
      <c r="O40">
        <f t="shared" si="13"/>
        <v>4763</v>
      </c>
    </row>
    <row r="41" spans="1:15" x14ac:dyDescent="0.25">
      <c r="A41">
        <v>34</v>
      </c>
      <c r="B41" s="9">
        <f>+'1-4-2016 Tabel 4'!C41</f>
        <v>4857</v>
      </c>
      <c r="C41" s="9">
        <f t="shared" si="0"/>
        <v>4881</v>
      </c>
      <c r="N41">
        <f t="shared" si="12"/>
        <v>4881</v>
      </c>
      <c r="O41">
        <f t="shared" si="13"/>
        <v>4881</v>
      </c>
    </row>
    <row r="42" spans="1:15" x14ac:dyDescent="0.25">
      <c r="A42">
        <v>35</v>
      </c>
      <c r="B42" s="9">
        <f>+'1-4-2016 Tabel 4'!C42</f>
        <v>4977</v>
      </c>
      <c r="C42" s="9">
        <f t="shared" si="0"/>
        <v>5002</v>
      </c>
      <c r="N42">
        <f t="shared" si="12"/>
        <v>5002</v>
      </c>
      <c r="O42">
        <f t="shared" si="13"/>
        <v>5002</v>
      </c>
    </row>
    <row r="43" spans="1:15" x14ac:dyDescent="0.25">
      <c r="A43">
        <v>36</v>
      </c>
      <c r="B43" s="9">
        <f>+'1-4-2016 Tabel 4'!C43</f>
        <v>5102</v>
      </c>
      <c r="C43" s="9">
        <f t="shared" si="0"/>
        <v>5128</v>
      </c>
      <c r="N43">
        <f t="shared" si="12"/>
        <v>5128</v>
      </c>
      <c r="O43">
        <f t="shared" si="13"/>
        <v>5128</v>
      </c>
    </row>
    <row r="44" spans="1:15" x14ac:dyDescent="0.25">
      <c r="A44">
        <v>37</v>
      </c>
      <c r="B44" s="9">
        <f>+'1-4-2016 Tabel 4'!C44</f>
        <v>5230</v>
      </c>
      <c r="C44" s="9">
        <f t="shared" si="0"/>
        <v>5256</v>
      </c>
      <c r="N44">
        <f t="shared" si="12"/>
        <v>5256</v>
      </c>
      <c r="O44">
        <f t="shared" si="13"/>
        <v>5256</v>
      </c>
    </row>
    <row r="45" spans="1:15" x14ac:dyDescent="0.25">
      <c r="A45">
        <v>38</v>
      </c>
      <c r="B45" s="9">
        <f>+'1-4-2016 Tabel 4'!C45</f>
        <v>5359</v>
      </c>
      <c r="C45" s="9">
        <f t="shared" si="0"/>
        <v>5386</v>
      </c>
      <c r="O45">
        <f t="shared" si="13"/>
        <v>5386</v>
      </c>
    </row>
    <row r="46" spans="1:15" x14ac:dyDescent="0.25">
      <c r="A46">
        <v>39</v>
      </c>
      <c r="B46" s="9">
        <f>+'1-4-2016 Tabel 4'!C46</f>
        <v>5493</v>
      </c>
      <c r="C46" s="9">
        <f t="shared" si="0"/>
        <v>5520</v>
      </c>
      <c r="O46">
        <f t="shared" si="13"/>
        <v>5520</v>
      </c>
    </row>
    <row r="47" spans="1:15" x14ac:dyDescent="0.25">
      <c r="A47">
        <v>40</v>
      </c>
      <c r="B47" s="9">
        <f>+'1-4-2016 Tabel 4'!C47</f>
        <v>5629</v>
      </c>
      <c r="C47" s="9">
        <f t="shared" si="0"/>
        <v>5657</v>
      </c>
      <c r="O47">
        <f t="shared" si="13"/>
        <v>5657</v>
      </c>
    </row>
    <row r="48" spans="1:15" x14ac:dyDescent="0.25">
      <c r="A48">
        <v>41</v>
      </c>
      <c r="B48" s="9">
        <f>+'1-4-2016 Tabel 4'!C48</f>
        <v>5770</v>
      </c>
      <c r="C48" s="9">
        <f t="shared" si="0"/>
        <v>5799</v>
      </c>
      <c r="O48">
        <f t="shared" si="13"/>
        <v>5799</v>
      </c>
    </row>
    <row r="49" spans="1:3" x14ac:dyDescent="0.25">
      <c r="B49" s="9"/>
    </row>
    <row r="50" spans="1:3" x14ac:dyDescent="0.25">
      <c r="A50" t="s">
        <v>16</v>
      </c>
      <c r="B50" s="9">
        <f>+'1-4-2016 Tabel 4'!C50</f>
        <v>1243</v>
      </c>
      <c r="C50" s="9">
        <f t="shared" si="0"/>
        <v>1249</v>
      </c>
    </row>
    <row r="51" spans="1:3" x14ac:dyDescent="0.25">
      <c r="A51" t="s">
        <v>17</v>
      </c>
      <c r="B51" s="9">
        <f>+'1-4-2016 Tabel 4'!C51</f>
        <v>1466</v>
      </c>
      <c r="C51" s="9">
        <f t="shared" si="0"/>
        <v>1473</v>
      </c>
    </row>
    <row r="52" spans="1:3" x14ac:dyDescent="0.25">
      <c r="A52" t="s">
        <v>18</v>
      </c>
      <c r="B52" s="9">
        <f>+'1-4-2016 Tabel 4'!C52</f>
        <v>1610</v>
      </c>
      <c r="C52" s="9">
        <f t="shared" si="0"/>
        <v>1618</v>
      </c>
    </row>
  </sheetData>
  <sheetProtection algorithmName="SHA-512" hashValue="skoiNmwzLZQQKV7h8aKBLsi9ltjla/B/eLqjbvkCaz/ilLBli3hUW+e075pcTtSnWpamgS2zuJzGhlQuzzQszg==" saltValue="mCQ/X9BhfPBLxxa8VfEbe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B1" workbookViewId="0">
      <selection activeCell="J15" sqref="J15"/>
    </sheetView>
  </sheetViews>
  <sheetFormatPr defaultRowHeight="15" x14ac:dyDescent="0.25"/>
  <sheetData>
    <row r="1" spans="1:17" ht="15.75" thickBot="1" x14ac:dyDescent="0.3">
      <c r="A1" s="2"/>
    </row>
    <row r="2" spans="1:17" ht="67.5" customHeight="1" x14ac:dyDescent="0.25">
      <c r="A2" s="20" t="s">
        <v>0</v>
      </c>
      <c r="B2" s="22" t="s">
        <v>1</v>
      </c>
      <c r="C2" s="24" t="s">
        <v>19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26"/>
      <c r="P2" s="28" t="s">
        <v>13</v>
      </c>
      <c r="Q2" s="3" t="s">
        <v>14</v>
      </c>
    </row>
    <row r="3" spans="1:17" ht="81" thickBot="1" x14ac:dyDescent="0.3">
      <c r="A3" s="21"/>
      <c r="B3" s="23"/>
      <c r="C3" s="2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7"/>
      <c r="P3" s="29"/>
      <c r="Q3" s="4" t="s">
        <v>15</v>
      </c>
    </row>
    <row r="4" spans="1:17" ht="15.75" thickBot="1" x14ac:dyDescent="0.3">
      <c r="A4" s="5">
        <v>-2</v>
      </c>
      <c r="B4" s="6">
        <v>1385</v>
      </c>
      <c r="C4" s="6">
        <v>1398.85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16</v>
      </c>
      <c r="Q4" s="6">
        <v>1181.7</v>
      </c>
    </row>
    <row r="5" spans="1:17" ht="15.75" thickBot="1" x14ac:dyDescent="0.3">
      <c r="A5" s="5">
        <v>-1</v>
      </c>
      <c r="B5" s="6">
        <v>1426</v>
      </c>
      <c r="C5" s="6">
        <v>1440.26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17</v>
      </c>
      <c r="Q5" s="6">
        <v>1397.84</v>
      </c>
    </row>
    <row r="6" spans="1:17" ht="15.75" thickBot="1" x14ac:dyDescent="0.3">
      <c r="A6" s="5">
        <v>0</v>
      </c>
      <c r="B6" s="6">
        <v>1469</v>
      </c>
      <c r="C6" s="6">
        <v>1483.69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18</v>
      </c>
      <c r="Q6" s="6">
        <v>1537.22</v>
      </c>
    </row>
    <row r="7" spans="1:17" ht="15.75" thickBot="1" x14ac:dyDescent="0.3">
      <c r="A7" s="5">
        <v>1</v>
      </c>
      <c r="B7" s="6">
        <v>1519</v>
      </c>
      <c r="C7" s="6">
        <v>1534.19</v>
      </c>
      <c r="D7" s="6">
        <v>1534.19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.75" thickBot="1" x14ac:dyDescent="0.3">
      <c r="A8" s="5">
        <v>2</v>
      </c>
      <c r="B8" s="6">
        <v>1573</v>
      </c>
      <c r="C8" s="6">
        <v>1588.73</v>
      </c>
      <c r="D8" s="6">
        <v>1588.73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.75" thickBot="1" x14ac:dyDescent="0.3">
      <c r="A9" s="5">
        <v>3</v>
      </c>
      <c r="B9" s="6">
        <v>1636</v>
      </c>
      <c r="C9" s="6">
        <v>1652.3600000000001</v>
      </c>
      <c r="D9" s="6">
        <v>1652.3600000000001</v>
      </c>
      <c r="E9" s="6">
        <v>1652.3600000000001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.75" thickBot="1" x14ac:dyDescent="0.3">
      <c r="A10" s="5">
        <v>4</v>
      </c>
      <c r="B10" s="6">
        <v>1700</v>
      </c>
      <c r="C10" s="6">
        <v>1717</v>
      </c>
      <c r="D10" s="6">
        <v>1717</v>
      </c>
      <c r="E10" s="6">
        <v>1717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.75" thickBot="1" x14ac:dyDescent="0.3">
      <c r="A11" s="5">
        <v>5</v>
      </c>
      <c r="B11" s="6">
        <v>1778</v>
      </c>
      <c r="C11" s="6">
        <v>1795.78</v>
      </c>
      <c r="D11" s="6">
        <v>1795.78</v>
      </c>
      <c r="E11" s="6">
        <v>1795.78</v>
      </c>
      <c r="F11" s="6">
        <v>1795.78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.75" thickBot="1" x14ac:dyDescent="0.3">
      <c r="A12" s="5">
        <v>6</v>
      </c>
      <c r="B12" s="6">
        <v>1866</v>
      </c>
      <c r="C12" s="6">
        <v>1884.66</v>
      </c>
      <c r="D12" s="6">
        <v>1884.66</v>
      </c>
      <c r="E12" s="6">
        <v>1884.66</v>
      </c>
      <c r="F12" s="6">
        <v>1884.66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.75" thickBot="1" x14ac:dyDescent="0.3">
      <c r="A13" s="5">
        <v>7</v>
      </c>
      <c r="B13" s="6">
        <v>1962</v>
      </c>
      <c r="C13" s="6">
        <v>1981.6200000000001</v>
      </c>
      <c r="D13" s="6">
        <v>1981.6200000000001</v>
      </c>
      <c r="E13" s="6">
        <v>1981.6200000000001</v>
      </c>
      <c r="F13" s="6">
        <v>1981.6200000000001</v>
      </c>
      <c r="G13" s="6">
        <v>1981.6200000000001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.75" thickBot="1" x14ac:dyDescent="0.3">
      <c r="A14" s="5">
        <v>8</v>
      </c>
      <c r="B14" s="6">
        <v>2068</v>
      </c>
      <c r="C14" s="6">
        <v>2088.6799999999998</v>
      </c>
      <c r="D14" s="6"/>
      <c r="E14" s="6">
        <v>2088.6799999999998</v>
      </c>
      <c r="F14" s="6">
        <v>2088.6799999999998</v>
      </c>
      <c r="G14" s="6">
        <v>2088.6799999999998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.75" thickBot="1" x14ac:dyDescent="0.3">
      <c r="A15" s="5">
        <v>9</v>
      </c>
      <c r="B15" s="6">
        <v>2171</v>
      </c>
      <c r="C15" s="6">
        <v>2192.71</v>
      </c>
      <c r="D15" s="6"/>
      <c r="E15" s="6">
        <v>2192.71</v>
      </c>
      <c r="F15" s="6">
        <v>2192.71</v>
      </c>
      <c r="G15" s="6">
        <v>2192.71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.75" thickBot="1" x14ac:dyDescent="0.3">
      <c r="A16" s="5">
        <v>10</v>
      </c>
      <c r="B16" s="6">
        <v>2279</v>
      </c>
      <c r="C16" s="6">
        <v>2301.79</v>
      </c>
      <c r="D16" s="6"/>
      <c r="E16" s="6">
        <v>2301.79</v>
      </c>
      <c r="F16" s="6">
        <v>2301.79</v>
      </c>
      <c r="G16" s="6">
        <v>2301.79</v>
      </c>
      <c r="H16" s="6">
        <v>2301.79</v>
      </c>
      <c r="I16" s="6"/>
      <c r="J16" s="6"/>
      <c r="K16" s="6"/>
      <c r="L16" s="6"/>
      <c r="M16" s="6"/>
      <c r="N16" s="6"/>
      <c r="O16" s="6"/>
      <c r="P16" s="6"/>
      <c r="Q16" s="6"/>
    </row>
    <row r="17" spans="1:17" ht="15.75" thickBot="1" x14ac:dyDescent="0.3">
      <c r="A17" s="5">
        <v>11</v>
      </c>
      <c r="B17" s="6">
        <v>2394</v>
      </c>
      <c r="C17" s="6">
        <v>2417.94</v>
      </c>
      <c r="D17" s="6"/>
      <c r="E17" s="6"/>
      <c r="F17" s="6">
        <v>2417.94</v>
      </c>
      <c r="G17" s="6">
        <v>2417.94</v>
      </c>
      <c r="H17" s="6">
        <v>2417.94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ht="15.75" thickBot="1" x14ac:dyDescent="0.3">
      <c r="A18" s="5">
        <v>12</v>
      </c>
      <c r="B18" s="6">
        <v>2501</v>
      </c>
      <c r="C18" s="6">
        <v>2526.0100000000002</v>
      </c>
      <c r="D18" s="6"/>
      <c r="E18" s="6"/>
      <c r="F18" s="6">
        <v>2526.0100000000002</v>
      </c>
      <c r="G18" s="6">
        <v>2526.0100000000002</v>
      </c>
      <c r="H18" s="6">
        <v>2526.0100000000002</v>
      </c>
      <c r="I18" s="6"/>
      <c r="J18" s="6"/>
      <c r="K18" s="6"/>
      <c r="L18" s="6"/>
      <c r="M18" s="6"/>
      <c r="N18" s="6"/>
      <c r="O18" s="6"/>
      <c r="P18" s="6"/>
      <c r="Q18" s="6"/>
    </row>
    <row r="19" spans="1:17" ht="15.75" thickBot="1" x14ac:dyDescent="0.3">
      <c r="A19" s="5">
        <v>13</v>
      </c>
      <c r="B19" s="6">
        <v>2613</v>
      </c>
      <c r="C19" s="6">
        <v>2639.13</v>
      </c>
      <c r="D19" s="6"/>
      <c r="E19" s="6"/>
      <c r="F19" s="6"/>
      <c r="G19" s="6">
        <v>2639.13</v>
      </c>
      <c r="H19" s="6">
        <v>2639.13</v>
      </c>
      <c r="I19" s="6">
        <v>2639.13</v>
      </c>
      <c r="J19" s="6"/>
      <c r="K19" s="6"/>
      <c r="L19" s="6"/>
      <c r="M19" s="6"/>
      <c r="N19" s="6"/>
      <c r="O19" s="6"/>
      <c r="P19" s="6"/>
      <c r="Q19" s="6"/>
    </row>
    <row r="20" spans="1:17" ht="15.75" thickBot="1" x14ac:dyDescent="0.3">
      <c r="A20" s="5">
        <v>14</v>
      </c>
      <c r="B20" s="6">
        <v>2719</v>
      </c>
      <c r="C20" s="6">
        <v>2746.19</v>
      </c>
      <c r="D20" s="6"/>
      <c r="E20" s="6"/>
      <c r="F20" s="6"/>
      <c r="G20" s="6">
        <v>2746.19</v>
      </c>
      <c r="H20" s="6">
        <v>2746.19</v>
      </c>
      <c r="I20" s="6">
        <v>2746.19</v>
      </c>
      <c r="J20" s="6"/>
      <c r="K20" s="6"/>
      <c r="L20" s="6"/>
      <c r="M20" s="6"/>
      <c r="N20" s="6"/>
      <c r="O20" s="6"/>
      <c r="P20" s="6"/>
      <c r="Q20" s="6"/>
    </row>
    <row r="21" spans="1:17" ht="15.75" thickBot="1" x14ac:dyDescent="0.3">
      <c r="A21" s="5">
        <v>15</v>
      </c>
      <c r="B21" s="6">
        <v>2828</v>
      </c>
      <c r="C21" s="6">
        <v>2856.28</v>
      </c>
      <c r="D21" s="6"/>
      <c r="E21" s="6"/>
      <c r="F21" s="6"/>
      <c r="G21" s="6"/>
      <c r="H21" s="6">
        <v>2856.28</v>
      </c>
      <c r="I21" s="6">
        <v>2856.28</v>
      </c>
      <c r="J21" s="6">
        <v>2856.28</v>
      </c>
      <c r="K21" s="6"/>
      <c r="L21" s="6"/>
      <c r="M21" s="6"/>
      <c r="N21" s="6"/>
      <c r="O21" s="6"/>
      <c r="P21" s="6"/>
      <c r="Q21" s="6"/>
    </row>
    <row r="22" spans="1:17" ht="15.75" thickBot="1" x14ac:dyDescent="0.3">
      <c r="A22" s="5">
        <v>16</v>
      </c>
      <c r="B22" s="6">
        <v>2926</v>
      </c>
      <c r="C22" s="6">
        <v>2955.26</v>
      </c>
      <c r="D22" s="6"/>
      <c r="E22" s="6"/>
      <c r="F22" s="6"/>
      <c r="G22" s="6"/>
      <c r="H22" s="6">
        <v>2955.26</v>
      </c>
      <c r="I22" s="6">
        <v>2955.26</v>
      </c>
      <c r="J22" s="6">
        <v>2955.26</v>
      </c>
      <c r="K22" s="6"/>
      <c r="L22" s="6"/>
      <c r="M22" s="6"/>
      <c r="N22" s="6"/>
      <c r="O22" s="6"/>
      <c r="P22" s="6"/>
      <c r="Q22" s="6"/>
    </row>
    <row r="23" spans="1:17" ht="15.75" thickBot="1" x14ac:dyDescent="0.3">
      <c r="A23" s="5">
        <v>17</v>
      </c>
      <c r="B23" s="6">
        <v>3029</v>
      </c>
      <c r="C23" s="6">
        <v>3059.29</v>
      </c>
      <c r="D23" s="6"/>
      <c r="E23" s="6"/>
      <c r="F23" s="6"/>
      <c r="G23" s="6"/>
      <c r="H23" s="6">
        <v>3059.29</v>
      </c>
      <c r="I23" s="6">
        <v>3059.29</v>
      </c>
      <c r="J23" s="6">
        <v>3059.29</v>
      </c>
      <c r="K23" s="6"/>
      <c r="L23" s="6"/>
      <c r="M23" s="6"/>
      <c r="N23" s="6"/>
      <c r="O23" s="6"/>
      <c r="P23" s="6"/>
      <c r="Q23" s="6"/>
    </row>
    <row r="24" spans="1:17" ht="15.75" thickBot="1" x14ac:dyDescent="0.3">
      <c r="A24" s="5">
        <v>18</v>
      </c>
      <c r="B24" s="6">
        <v>3120</v>
      </c>
      <c r="C24" s="6">
        <v>3151.2</v>
      </c>
      <c r="D24" s="6"/>
      <c r="E24" s="6"/>
      <c r="F24" s="6"/>
      <c r="G24" s="6"/>
      <c r="H24" s="6">
        <v>3151.2</v>
      </c>
      <c r="I24" s="6">
        <v>3151.2</v>
      </c>
      <c r="J24" s="6">
        <v>3151.2</v>
      </c>
      <c r="K24" s="6"/>
      <c r="L24" s="6"/>
      <c r="M24" s="6"/>
      <c r="N24" s="6"/>
      <c r="O24" s="6"/>
      <c r="P24" s="6"/>
      <c r="Q24" s="6"/>
    </row>
    <row r="25" spans="1:17" ht="15.75" thickBot="1" x14ac:dyDescent="0.3">
      <c r="A25" s="5">
        <v>19</v>
      </c>
      <c r="B25" s="6">
        <v>3197</v>
      </c>
      <c r="C25" s="6">
        <v>3228.9700000000003</v>
      </c>
      <c r="D25" s="6"/>
      <c r="E25" s="6"/>
      <c r="F25" s="6"/>
      <c r="G25" s="6"/>
      <c r="H25" s="6"/>
      <c r="I25" s="6">
        <v>3228.9700000000003</v>
      </c>
      <c r="J25" s="6">
        <v>3228.9700000000003</v>
      </c>
      <c r="K25" s="6">
        <v>3228.9700000000003</v>
      </c>
      <c r="L25" s="6"/>
      <c r="M25" s="6"/>
      <c r="N25" s="6"/>
      <c r="O25" s="6"/>
      <c r="P25" s="6"/>
      <c r="Q25" s="6"/>
    </row>
    <row r="26" spans="1:17" ht="15.75" thickBot="1" x14ac:dyDescent="0.3">
      <c r="A26" s="5">
        <v>20</v>
      </c>
      <c r="B26" s="6">
        <v>3276</v>
      </c>
      <c r="C26" s="6">
        <v>3308.76</v>
      </c>
      <c r="D26" s="6"/>
      <c r="E26" s="6"/>
      <c r="F26" s="6"/>
      <c r="G26" s="6"/>
      <c r="H26" s="6"/>
      <c r="I26" s="6">
        <v>3308.76</v>
      </c>
      <c r="J26" s="6">
        <v>3308.76</v>
      </c>
      <c r="K26" s="6">
        <v>3308.76</v>
      </c>
      <c r="L26" s="6"/>
      <c r="M26" s="6"/>
      <c r="N26" s="6"/>
      <c r="O26" s="6"/>
      <c r="P26" s="6"/>
      <c r="Q26" s="6"/>
    </row>
    <row r="27" spans="1:17" ht="15.75" thickBot="1" x14ac:dyDescent="0.3">
      <c r="A27" s="5">
        <v>21</v>
      </c>
      <c r="B27" s="6">
        <v>3360</v>
      </c>
      <c r="C27" s="6">
        <v>3393.6</v>
      </c>
      <c r="D27" s="6"/>
      <c r="E27" s="6"/>
      <c r="F27" s="6"/>
      <c r="G27" s="6"/>
      <c r="H27" s="6"/>
      <c r="I27" s="6">
        <v>3393.6</v>
      </c>
      <c r="J27" s="6">
        <v>3393.6</v>
      </c>
      <c r="K27" s="6">
        <v>3393.6</v>
      </c>
      <c r="L27" s="6"/>
      <c r="M27" s="6"/>
      <c r="N27" s="6"/>
      <c r="O27" s="6"/>
      <c r="P27" s="6"/>
      <c r="Q27" s="6"/>
    </row>
    <row r="28" spans="1:17" ht="15.75" thickBot="1" x14ac:dyDescent="0.3">
      <c r="A28" s="5">
        <v>22</v>
      </c>
      <c r="B28" s="6">
        <v>3443</v>
      </c>
      <c r="C28" s="6">
        <v>3477.43</v>
      </c>
      <c r="D28" s="6"/>
      <c r="E28" s="6"/>
      <c r="F28" s="6"/>
      <c r="G28" s="6"/>
      <c r="H28" s="6"/>
      <c r="I28" s="6">
        <v>3477.43</v>
      </c>
      <c r="J28" s="6">
        <v>3477.43</v>
      </c>
      <c r="K28" s="6">
        <v>3477.43</v>
      </c>
      <c r="L28" s="6"/>
      <c r="M28" s="6"/>
      <c r="N28" s="6"/>
      <c r="O28" s="6"/>
      <c r="P28" s="6"/>
      <c r="Q28" s="6"/>
    </row>
    <row r="29" spans="1:17" ht="15.75" thickBot="1" x14ac:dyDescent="0.3">
      <c r="A29" s="5">
        <v>23</v>
      </c>
      <c r="B29" s="6">
        <v>3530</v>
      </c>
      <c r="C29" s="6">
        <v>3565.3</v>
      </c>
      <c r="D29" s="6"/>
      <c r="E29" s="6"/>
      <c r="F29" s="6"/>
      <c r="G29" s="6"/>
      <c r="H29" s="6"/>
      <c r="I29" s="6"/>
      <c r="J29" s="6">
        <v>3565.3</v>
      </c>
      <c r="K29" s="6">
        <v>3565.3</v>
      </c>
      <c r="L29" s="6">
        <v>3565.3</v>
      </c>
      <c r="M29" s="6"/>
      <c r="N29" s="6"/>
      <c r="O29" s="6"/>
      <c r="P29" s="6"/>
      <c r="Q29" s="6"/>
    </row>
    <row r="30" spans="1:17" ht="15.75" thickBot="1" x14ac:dyDescent="0.3">
      <c r="A30" s="5">
        <v>24</v>
      </c>
      <c r="B30" s="6">
        <v>3616</v>
      </c>
      <c r="C30" s="6">
        <v>3652.16</v>
      </c>
      <c r="D30" s="6"/>
      <c r="E30" s="6"/>
      <c r="F30" s="6"/>
      <c r="G30" s="6"/>
      <c r="H30" s="6"/>
      <c r="I30" s="6"/>
      <c r="J30" s="6">
        <v>3652.16</v>
      </c>
      <c r="K30" s="6">
        <v>3652.16</v>
      </c>
      <c r="L30" s="6">
        <v>3652.16</v>
      </c>
      <c r="M30" s="6"/>
      <c r="N30" s="6"/>
      <c r="O30" s="6"/>
      <c r="P30" s="6"/>
      <c r="Q30" s="6"/>
    </row>
    <row r="31" spans="1:17" ht="15.75" thickBot="1" x14ac:dyDescent="0.3">
      <c r="A31" s="5">
        <v>25</v>
      </c>
      <c r="B31" s="6">
        <v>3707</v>
      </c>
      <c r="C31" s="6">
        <v>3744.07</v>
      </c>
      <c r="D31" s="6"/>
      <c r="E31" s="6"/>
      <c r="F31" s="6"/>
      <c r="G31" s="6"/>
      <c r="H31" s="6"/>
      <c r="I31" s="6"/>
      <c r="J31" s="6">
        <v>3744.07</v>
      </c>
      <c r="K31" s="6">
        <v>3744.07</v>
      </c>
      <c r="L31" s="6">
        <v>3744.07</v>
      </c>
      <c r="M31" s="6"/>
      <c r="N31" s="6"/>
      <c r="O31" s="6"/>
      <c r="P31" s="6"/>
      <c r="Q31" s="6"/>
    </row>
    <row r="32" spans="1:17" ht="15.75" thickBot="1" x14ac:dyDescent="0.3">
      <c r="A32" s="5">
        <v>26</v>
      </c>
      <c r="B32" s="6">
        <v>3800</v>
      </c>
      <c r="C32" s="6">
        <v>3838</v>
      </c>
      <c r="D32" s="6"/>
      <c r="E32" s="6"/>
      <c r="F32" s="6"/>
      <c r="G32" s="6"/>
      <c r="H32" s="6"/>
      <c r="I32" s="6"/>
      <c r="J32" s="6"/>
      <c r="K32" s="6">
        <v>3838</v>
      </c>
      <c r="L32" s="6">
        <v>3838</v>
      </c>
      <c r="M32" s="6"/>
      <c r="N32" s="6"/>
      <c r="O32" s="6"/>
      <c r="P32" s="6"/>
      <c r="Q32" s="6"/>
    </row>
    <row r="33" spans="1:17" ht="15.75" thickBot="1" x14ac:dyDescent="0.3">
      <c r="A33" s="5">
        <v>27</v>
      </c>
      <c r="B33" s="6">
        <v>3896</v>
      </c>
      <c r="C33" s="6">
        <v>3934.96</v>
      </c>
      <c r="D33" s="6"/>
      <c r="E33" s="6"/>
      <c r="F33" s="6"/>
      <c r="G33" s="6"/>
      <c r="H33" s="6"/>
      <c r="I33" s="6"/>
      <c r="J33" s="6"/>
      <c r="K33" s="6">
        <v>3934.96</v>
      </c>
      <c r="L33" s="6">
        <v>3934.96</v>
      </c>
      <c r="M33" s="6">
        <v>3934.96</v>
      </c>
      <c r="N33" s="6"/>
      <c r="O33" s="6"/>
      <c r="P33" s="6"/>
      <c r="Q33" s="6"/>
    </row>
    <row r="34" spans="1:17" ht="15.75" thickBot="1" x14ac:dyDescent="0.3">
      <c r="A34" s="5">
        <v>28</v>
      </c>
      <c r="B34" s="6">
        <v>3993</v>
      </c>
      <c r="C34" s="6">
        <v>4032.93</v>
      </c>
      <c r="D34" s="6"/>
      <c r="E34" s="6"/>
      <c r="F34" s="6"/>
      <c r="G34" s="6"/>
      <c r="H34" s="6"/>
      <c r="I34" s="6"/>
      <c r="J34" s="6"/>
      <c r="K34" s="6">
        <v>4032.93</v>
      </c>
      <c r="L34" s="6">
        <v>4032.93</v>
      </c>
      <c r="M34" s="6">
        <v>4032.93</v>
      </c>
      <c r="N34" s="6"/>
      <c r="O34" s="6"/>
      <c r="P34" s="6"/>
      <c r="Q34" s="6"/>
    </row>
    <row r="35" spans="1:17" ht="15.75" thickBot="1" x14ac:dyDescent="0.3">
      <c r="A35" s="5">
        <v>29</v>
      </c>
      <c r="B35" s="6">
        <v>4092</v>
      </c>
      <c r="C35" s="6">
        <v>4132.92</v>
      </c>
      <c r="D35" s="6"/>
      <c r="E35" s="6"/>
      <c r="F35" s="6"/>
      <c r="G35" s="6"/>
      <c r="H35" s="6"/>
      <c r="I35" s="6"/>
      <c r="J35" s="6"/>
      <c r="K35" s="6">
        <v>4132.92</v>
      </c>
      <c r="L35" s="6">
        <v>4132.92</v>
      </c>
      <c r="M35" s="6">
        <v>4132.92</v>
      </c>
      <c r="N35" s="6"/>
      <c r="O35" s="6"/>
      <c r="P35" s="6"/>
      <c r="Q35" s="6"/>
    </row>
    <row r="36" spans="1:17" ht="15.75" thickBot="1" x14ac:dyDescent="0.3">
      <c r="A36" s="5">
        <v>30</v>
      </c>
      <c r="B36" s="6">
        <v>4194</v>
      </c>
      <c r="C36" s="6">
        <v>4235.9399999999996</v>
      </c>
      <c r="D36" s="6"/>
      <c r="E36" s="6"/>
      <c r="F36" s="6"/>
      <c r="G36" s="6"/>
      <c r="H36" s="6"/>
      <c r="I36" s="6"/>
      <c r="J36" s="6"/>
      <c r="K36" s="6"/>
      <c r="L36" s="6">
        <v>4235.9399999999996</v>
      </c>
      <c r="M36" s="6">
        <v>4235.9399999999996</v>
      </c>
      <c r="N36" s="6"/>
      <c r="O36" s="6"/>
      <c r="P36" s="6"/>
      <c r="Q36" s="6"/>
    </row>
    <row r="37" spans="1:17" ht="15.75" thickBot="1" x14ac:dyDescent="0.3">
      <c r="A37" s="5">
        <v>31</v>
      </c>
      <c r="B37" s="6">
        <v>4299</v>
      </c>
      <c r="C37" s="6">
        <v>4341.99</v>
      </c>
      <c r="D37" s="6"/>
      <c r="E37" s="6"/>
      <c r="F37" s="6"/>
      <c r="G37" s="6"/>
      <c r="H37" s="6"/>
      <c r="I37" s="6"/>
      <c r="J37" s="6"/>
      <c r="K37" s="6"/>
      <c r="L37" s="6">
        <v>4341.99</v>
      </c>
      <c r="M37" s="6">
        <v>4341.99</v>
      </c>
      <c r="N37" s="6">
        <v>4341.99</v>
      </c>
      <c r="O37" s="6"/>
      <c r="P37" s="6"/>
      <c r="Q37" s="6"/>
    </row>
    <row r="38" spans="1:17" ht="15.75" thickBot="1" x14ac:dyDescent="0.3">
      <c r="A38" s="5">
        <v>32</v>
      </c>
      <c r="B38" s="6">
        <v>4407</v>
      </c>
      <c r="C38" s="6">
        <v>4451.07</v>
      </c>
      <c r="D38" s="6"/>
      <c r="E38" s="6"/>
      <c r="F38" s="6"/>
      <c r="G38" s="6"/>
      <c r="H38" s="6"/>
      <c r="I38" s="6"/>
      <c r="J38" s="6"/>
      <c r="K38" s="6"/>
      <c r="L38" s="6">
        <v>4451.07</v>
      </c>
      <c r="M38" s="6">
        <v>4451.07</v>
      </c>
      <c r="N38" s="6">
        <v>4451.07</v>
      </c>
      <c r="O38" s="6"/>
      <c r="P38" s="6"/>
      <c r="Q38" s="6"/>
    </row>
    <row r="39" spans="1:17" ht="15.75" thickBot="1" x14ac:dyDescent="0.3">
      <c r="A39" s="5">
        <v>33</v>
      </c>
      <c r="B39" s="6">
        <v>4517</v>
      </c>
      <c r="C39" s="6">
        <v>4562.17</v>
      </c>
      <c r="D39" s="6"/>
      <c r="E39" s="6"/>
      <c r="F39" s="6"/>
      <c r="G39" s="6"/>
      <c r="H39" s="6"/>
      <c r="I39" s="6"/>
      <c r="J39" s="6"/>
      <c r="K39" s="6"/>
      <c r="L39" s="6">
        <v>4562.17</v>
      </c>
      <c r="M39" s="6">
        <v>4562.17</v>
      </c>
      <c r="N39" s="6">
        <v>4562.17</v>
      </c>
      <c r="O39" s="6"/>
      <c r="P39" s="6"/>
      <c r="Q39" s="6"/>
    </row>
    <row r="40" spans="1:17" ht="15.75" thickBot="1" x14ac:dyDescent="0.3">
      <c r="A40" s="5">
        <v>34</v>
      </c>
      <c r="B40" s="6">
        <v>4630</v>
      </c>
      <c r="C40" s="6">
        <v>4676.3</v>
      </c>
      <c r="D40" s="6"/>
      <c r="E40" s="6"/>
      <c r="F40" s="6"/>
      <c r="G40" s="6"/>
      <c r="H40" s="6"/>
      <c r="I40" s="6"/>
      <c r="J40" s="6"/>
      <c r="K40" s="6"/>
      <c r="L40" s="6"/>
      <c r="M40" s="6">
        <v>4676.3</v>
      </c>
      <c r="N40" s="6">
        <v>4676.3</v>
      </c>
      <c r="O40" s="6"/>
      <c r="P40" s="6"/>
      <c r="Q40" s="6"/>
    </row>
    <row r="41" spans="1:17" ht="15.75" thickBot="1" x14ac:dyDescent="0.3">
      <c r="A41" s="5">
        <v>35</v>
      </c>
      <c r="B41" s="6">
        <v>4746</v>
      </c>
      <c r="C41" s="6">
        <v>4793.46</v>
      </c>
      <c r="D41" s="6"/>
      <c r="E41" s="6"/>
      <c r="F41" s="6"/>
      <c r="G41" s="6"/>
      <c r="H41" s="6"/>
      <c r="I41" s="6"/>
      <c r="J41" s="6"/>
      <c r="K41" s="6"/>
      <c r="L41" s="6"/>
      <c r="M41" s="6">
        <v>4793.46</v>
      </c>
      <c r="N41" s="6">
        <v>4793.46</v>
      </c>
      <c r="O41" s="6"/>
      <c r="P41" s="6"/>
      <c r="Q41" s="6"/>
    </row>
    <row r="42" spans="1:17" ht="15.75" thickBot="1" x14ac:dyDescent="0.3">
      <c r="A42" s="5">
        <v>36</v>
      </c>
      <c r="B42" s="6">
        <v>4864</v>
      </c>
      <c r="C42" s="6">
        <v>4912.6400000000003</v>
      </c>
      <c r="D42" s="6"/>
      <c r="E42" s="6"/>
      <c r="F42" s="6"/>
      <c r="G42" s="6"/>
      <c r="H42" s="6"/>
      <c r="I42" s="6"/>
      <c r="J42" s="6"/>
      <c r="K42" s="6"/>
      <c r="L42" s="6"/>
      <c r="M42" s="6">
        <v>4912.6400000000003</v>
      </c>
      <c r="N42" s="6">
        <v>4912.6400000000003</v>
      </c>
      <c r="O42" s="6"/>
      <c r="P42" s="6"/>
      <c r="Q42" s="6"/>
    </row>
    <row r="43" spans="1:17" ht="15.75" thickBot="1" x14ac:dyDescent="0.3">
      <c r="A43" s="5">
        <v>37</v>
      </c>
      <c r="B43" s="6">
        <v>4987</v>
      </c>
      <c r="C43" s="6">
        <v>5036.87</v>
      </c>
      <c r="D43" s="6"/>
      <c r="E43" s="6"/>
      <c r="F43" s="6"/>
      <c r="G43" s="6"/>
      <c r="H43" s="6"/>
      <c r="I43" s="6"/>
      <c r="J43" s="6"/>
      <c r="K43" s="6"/>
      <c r="L43" s="6"/>
      <c r="M43" s="6">
        <v>5036.87</v>
      </c>
      <c r="N43" s="6">
        <v>5036.87</v>
      </c>
      <c r="O43" s="6"/>
      <c r="P43" s="6"/>
      <c r="Q43" s="6"/>
    </row>
    <row r="44" spans="1:17" ht="15.75" thickBot="1" x14ac:dyDescent="0.3">
      <c r="A44" s="5">
        <v>38</v>
      </c>
      <c r="B44" s="6">
        <v>5111</v>
      </c>
      <c r="C44" s="6">
        <v>5162.1099999999997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5162.1099999999997</v>
      </c>
      <c r="O44" s="6"/>
      <c r="P44" s="6"/>
      <c r="Q44" s="6"/>
    </row>
    <row r="45" spans="1:17" ht="15.75" thickBot="1" x14ac:dyDescent="0.3">
      <c r="A45" s="5">
        <v>39</v>
      </c>
      <c r="B45" s="6">
        <v>5239</v>
      </c>
      <c r="C45" s="6">
        <v>5291.39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5291.39</v>
      </c>
      <c r="O45" s="6"/>
      <c r="P45" s="6"/>
      <c r="Q45" s="6"/>
    </row>
    <row r="46" spans="1:17" ht="15.75" thickBot="1" x14ac:dyDescent="0.3">
      <c r="A46" s="5">
        <v>40</v>
      </c>
      <c r="B46" s="6">
        <v>5369</v>
      </c>
      <c r="C46" s="6">
        <v>5422.69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5422.69</v>
      </c>
      <c r="O46" s="6"/>
      <c r="P46" s="6"/>
      <c r="Q46" s="6"/>
    </row>
    <row r="47" spans="1:17" ht="15.75" thickBot="1" x14ac:dyDescent="0.3">
      <c r="A47" s="5">
        <v>41</v>
      </c>
      <c r="B47" s="6">
        <v>5504</v>
      </c>
      <c r="C47" s="6">
        <v>5559.04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v>5559.04</v>
      </c>
      <c r="O47" s="6"/>
      <c r="P47" s="6"/>
      <c r="Q47" s="6"/>
    </row>
    <row r="48" spans="1:17" ht="15.75" thickBot="1" x14ac:dyDescent="0.3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5.75" thickBot="1" x14ac:dyDescent="0.3">
      <c r="A49" s="5" t="s">
        <v>16</v>
      </c>
      <c r="B49" s="6">
        <v>1170</v>
      </c>
      <c r="C49" s="6">
        <v>1181.7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5.75" thickBot="1" x14ac:dyDescent="0.3">
      <c r="A50" s="5" t="s">
        <v>17</v>
      </c>
      <c r="B50" s="6">
        <v>1384</v>
      </c>
      <c r="C50" s="6">
        <v>1397.84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5.75" thickBot="1" x14ac:dyDescent="0.3">
      <c r="A51" s="5" t="s">
        <v>18</v>
      </c>
      <c r="B51" s="6">
        <v>1522</v>
      </c>
      <c r="C51" s="6">
        <v>1537.22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</sheetData>
  <mergeCells count="16"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1-1-2014</vt:lpstr>
      <vt:lpstr>1-3-2015 Tabel 1</vt:lpstr>
      <vt:lpstr>1-3-2015 Tabel 2</vt:lpstr>
      <vt:lpstr>1-1-2016 Tabel 3</vt:lpstr>
      <vt:lpstr>1-4-2016 Tabel 4</vt:lpstr>
      <vt:lpstr>1-1-2017 Tabel 5</vt:lpstr>
      <vt:lpstr>tabelranden 1-1-2014</vt:lpstr>
    </vt:vector>
  </TitlesOfParts>
  <Company>Vereniging VNO-NCW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jvanpoortvliet</dc:creator>
  <cp:lastModifiedBy>Hanneke</cp:lastModifiedBy>
  <dcterms:created xsi:type="dcterms:W3CDTF">2014-04-03T12:31:43Z</dcterms:created>
  <dcterms:modified xsi:type="dcterms:W3CDTF">2017-01-09T11:47:03Z</dcterms:modified>
</cp:coreProperties>
</file>